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310" windowHeight="11640" tabRatio="599" activeTab="0"/>
  </bookViews>
  <sheets>
    <sheet name="turista_2023.02.01-tol" sheetId="1" r:id="rId1"/>
  </sheets>
  <definedNames>
    <definedName name="_xlnm.Print_Area" localSheetId="0">'turista_2023.02.01-tol'!$B$1:$H$155</definedName>
  </definedNames>
  <calcPr fullCalcOnLoad="1"/>
</workbook>
</file>

<file path=xl/sharedStrings.xml><?xml version="1.0" encoding="utf-8"?>
<sst xmlns="http://schemas.openxmlformats.org/spreadsheetml/2006/main" count="168" uniqueCount="157">
  <si>
    <t>Nettó átadási ár</t>
  </si>
  <si>
    <t>5% ÁFA-s    átadási ár</t>
  </si>
  <si>
    <t>TÉRKÉPKER (Berki Zoltán)</t>
  </si>
  <si>
    <t>e-mail: berki.zoltan@t-online.hu</t>
  </si>
  <si>
    <t>13.Kőszegi-hegység és környéke 1:40000</t>
  </si>
  <si>
    <r>
      <t>Pilis és a Visegrádi-hegység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1:40000</t>
    </r>
  </si>
  <si>
    <r>
      <t>Gömör-Tornai karszt és a Cserehát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1:40000</t>
    </r>
  </si>
  <si>
    <t xml:space="preserve"> 6. Budai-hegység 1:25000</t>
  </si>
  <si>
    <r>
      <t>Budai-hegység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1:25000</t>
    </r>
  </si>
  <si>
    <t>kiadás éve</t>
  </si>
  <si>
    <t>ÁFA-s értéke (Ft)</t>
  </si>
  <si>
    <t>rendelés (db)</t>
  </si>
  <si>
    <t>MINDÖSSZESEN</t>
  </si>
  <si>
    <r>
      <t>MEGRENDELŐ adatai</t>
    </r>
    <r>
      <rPr>
        <b/>
        <sz val="10"/>
        <rFont val="Times New Roman"/>
        <family val="1"/>
      </rPr>
      <t>:</t>
    </r>
  </si>
  <si>
    <t>Kontakt személy neve:</t>
  </si>
  <si>
    <t>Kontakt személy telefonszáma:</t>
  </si>
  <si>
    <t>Számlázási név:</t>
  </si>
  <si>
    <t>Számlázási cím:</t>
  </si>
  <si>
    <t>18.Soproni-hegység-Fertő-tó 1:40000</t>
  </si>
  <si>
    <t>EGYÉB igény</t>
  </si>
  <si>
    <t>Postázási cím:</t>
  </si>
  <si>
    <t>Szállítási cím:</t>
  </si>
  <si>
    <t>27% ÁFA-s    átadási ár</t>
  </si>
  <si>
    <t>Fizetés módja:</t>
  </si>
  <si>
    <t>átutalás</t>
  </si>
  <si>
    <t>sárga csekk</t>
  </si>
  <si>
    <t>Postázási név:</t>
  </si>
  <si>
    <r>
      <t>Balaton-felvidék és a Keszthelyi-hg.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1:40000</t>
    </r>
  </si>
  <si>
    <r>
      <t xml:space="preserve">[egyéb </t>
    </r>
    <r>
      <rPr>
        <i/>
        <sz val="8"/>
        <rFont val="Times New Roman"/>
        <family val="1"/>
      </rPr>
      <t>(Térképker, Szarvas)</t>
    </r>
    <r>
      <rPr>
        <sz val="8"/>
        <rFont val="Times New Roman"/>
        <family val="1"/>
      </rPr>
      <t xml:space="preserve">] </t>
    </r>
    <r>
      <rPr>
        <b/>
        <sz val="8"/>
        <rFont val="Times New Roman"/>
        <family val="1"/>
      </rPr>
      <t>TURISTATÉRKÉPEK</t>
    </r>
  </si>
  <si>
    <r>
      <t>Gerecse-Vértes-Velencei-hegység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1:40000</t>
    </r>
  </si>
  <si>
    <t>21.Őrség-Göcsej-Kemeneshát  1:60000</t>
  </si>
  <si>
    <r>
      <t xml:space="preserve">Budai-hegység 1:25 000 </t>
    </r>
    <r>
      <rPr>
        <i/>
        <sz val="9"/>
        <rFont val="Times New Roman"/>
        <family val="1"/>
      </rPr>
      <t>(Szarvas)</t>
    </r>
  </si>
  <si>
    <r>
      <t xml:space="preserve">Tisza-tó 1:30 000 </t>
    </r>
    <r>
      <rPr>
        <i/>
        <sz val="9"/>
        <rFont val="Times New Roman"/>
        <family val="1"/>
      </rPr>
      <t>(Szarvas)</t>
    </r>
  </si>
  <si>
    <r>
      <t xml:space="preserve">Vértes 1:30 000 </t>
    </r>
    <r>
      <rPr>
        <i/>
        <sz val="9"/>
        <rFont val="Times New Roman"/>
        <family val="1"/>
      </rPr>
      <t>(Szarvas)</t>
    </r>
  </si>
  <si>
    <r>
      <t xml:space="preserve">Zsámbéki-medence, Etyeki-dombság 1:50 000 </t>
    </r>
    <r>
      <rPr>
        <i/>
        <sz val="9"/>
        <rFont val="Times New Roman"/>
        <family val="1"/>
      </rPr>
      <t>(Szarvas)</t>
    </r>
  </si>
  <si>
    <t>Bolti     javasolt     fogy. ár</t>
  </si>
  <si>
    <t xml:space="preserve"> 1. Gömör-Tornai-karszt 1:40000 + Cserehát 1:60000</t>
  </si>
  <si>
    <t xml:space="preserve"> 8. Cserhát (+ Karancs 1:30000) 1:60000</t>
  </si>
  <si>
    <t>10.Gerecse 1:40000</t>
  </si>
  <si>
    <t>20.Vértes 1:40000</t>
  </si>
  <si>
    <t>22.Zempléni-hegység Észak (+ Szalánci-hg.) 1:40000</t>
  </si>
  <si>
    <t>29.Bükk (+ Szilvásvárad, Lillafüred) 1:40000</t>
  </si>
  <si>
    <t>31.Dunakanyar (+ településtérképek) 1:40000</t>
  </si>
  <si>
    <r>
      <t>Bakony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(+ Somló) 1:40000</t>
    </r>
  </si>
  <si>
    <r>
      <t>Bükk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(+ Szalajka-völgy - Istállós-kő) 1:40000</t>
    </r>
  </si>
  <si>
    <r>
      <t>Mátra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(+ Kékes - Mátrafüred) 1:40000</t>
    </r>
  </si>
  <si>
    <r>
      <t>Zempléni-hegység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(+ Szalánci-hg.) 1:40000</t>
    </r>
  </si>
  <si>
    <t>EGYÉB</t>
  </si>
  <si>
    <r>
      <t xml:space="preserve">Budapest atlasz (kicsi, </t>
    </r>
    <r>
      <rPr>
        <i/>
        <sz val="9"/>
        <rFont val="Times New Roman"/>
        <family val="1"/>
      </rPr>
      <t>Cartographia</t>
    </r>
    <r>
      <rPr>
        <sz val="9"/>
        <rFont val="Times New Roman"/>
        <family val="1"/>
      </rPr>
      <t>) 1:20 000</t>
    </r>
  </si>
  <si>
    <r>
      <t xml:space="preserve">Szlovákia térkép </t>
    </r>
    <r>
      <rPr>
        <i/>
        <sz val="9"/>
        <rFont val="Times New Roman"/>
        <family val="1"/>
      </rPr>
      <t>(Cartographia)</t>
    </r>
    <r>
      <rPr>
        <sz val="9"/>
        <rFont val="Times New Roman"/>
        <family val="1"/>
      </rPr>
      <t xml:space="preserve"> 1:500000 (+ Magas-Tátra mellékt.)</t>
    </r>
  </si>
  <si>
    <r>
      <t xml:space="preserve">Erdély térkép </t>
    </r>
    <r>
      <rPr>
        <i/>
        <sz val="9"/>
        <rFont val="Times New Roman"/>
        <family val="1"/>
      </rPr>
      <t xml:space="preserve">(Cartographia) </t>
    </r>
    <r>
      <rPr>
        <sz val="9"/>
        <rFont val="Times New Roman"/>
        <family val="1"/>
      </rPr>
      <t>1:500000</t>
    </r>
  </si>
  <si>
    <r>
      <t xml:space="preserve">Ausztria térkép </t>
    </r>
    <r>
      <rPr>
        <i/>
        <sz val="9"/>
        <rFont val="Times New Roman"/>
        <family val="1"/>
      </rPr>
      <t xml:space="preserve">(Cartographia) </t>
    </r>
    <r>
      <rPr>
        <sz val="9"/>
        <rFont val="Times New Roman"/>
        <family val="1"/>
      </rPr>
      <t>1:500000</t>
    </r>
  </si>
  <si>
    <r>
      <t xml:space="preserve">Horvátország-Szlovénia térkép </t>
    </r>
    <r>
      <rPr>
        <i/>
        <sz val="9"/>
        <rFont val="Times New Roman"/>
        <family val="1"/>
      </rPr>
      <t>(Cartographia)</t>
    </r>
    <r>
      <rPr>
        <sz val="9"/>
        <rFont val="Times New Roman"/>
        <family val="1"/>
      </rPr>
      <t xml:space="preserve"> 1:500000</t>
    </r>
  </si>
  <si>
    <r>
      <t xml:space="preserve">Pilis, Visegrádi-hg., Szentendrei-sziget 1:30 000 </t>
    </r>
    <r>
      <rPr>
        <i/>
        <sz val="9"/>
        <rFont val="Times New Roman CE"/>
        <family val="0"/>
      </rPr>
      <t>(Szarvas)</t>
    </r>
  </si>
  <si>
    <t>Dráva szabadidőtérkép 1:75000</t>
  </si>
  <si>
    <r>
      <t xml:space="preserve">TURISTATÉRKÉPEK </t>
    </r>
    <r>
      <rPr>
        <b/>
        <i/>
        <sz val="8"/>
        <rFont val="Times New Roman"/>
        <family val="1"/>
      </rPr>
      <t>(Cartographia)</t>
    </r>
  </si>
  <si>
    <t>Tisza-tó aktív térkép 1:50000</t>
  </si>
  <si>
    <t>Dunakanyar aktív térkép 1:100000</t>
  </si>
  <si>
    <t>19.Velencei-hegység - Velencei-tó 1:25000</t>
  </si>
  <si>
    <r>
      <t>Szilvásvárad - Bánkút környéke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(Térképker)</t>
    </r>
    <r>
      <rPr>
        <sz val="9"/>
        <rFont val="Times New Roman"/>
        <family val="1"/>
      </rPr>
      <t xml:space="preserve"> 1:16000</t>
    </r>
  </si>
  <si>
    <r>
      <t xml:space="preserve">Bakony, Bakonyalja, Balaton-felvidék 1:80 000 </t>
    </r>
    <r>
      <rPr>
        <i/>
        <sz val="9"/>
        <rFont val="Times New Roman"/>
        <family val="1"/>
      </rPr>
      <t>(Szarvas)</t>
    </r>
  </si>
  <si>
    <r>
      <t xml:space="preserve">Mátra, Mátraalja 1:30 000 </t>
    </r>
    <r>
      <rPr>
        <i/>
        <sz val="9"/>
        <rFont val="Times New Roman"/>
        <family val="1"/>
      </rPr>
      <t>(Szarvas)</t>
    </r>
  </si>
  <si>
    <t xml:space="preserve"> 5. Börzsöny (+ Naszály) 1:40000 </t>
  </si>
  <si>
    <t>14.Mátra 1:40000</t>
  </si>
  <si>
    <t>16.Pilis és Visegrádi-hegység 1:40000</t>
  </si>
  <si>
    <r>
      <t>Börzsöny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(+ Nagy-Hideg-hegy) 1:40000</t>
    </r>
  </si>
  <si>
    <r>
      <t>Kéktúra III. Rockenbauer Kéktúra  t.</t>
    </r>
    <r>
      <rPr>
        <b/>
        <sz val="8"/>
        <rFont val="Times New Roman"/>
        <family val="1"/>
      </rPr>
      <t>kalauz</t>
    </r>
    <r>
      <rPr>
        <sz val="8"/>
        <rFont val="Times New Roman"/>
        <family val="1"/>
      </rPr>
      <t xml:space="preserve">  (Írott-kő - Szekszárd)</t>
    </r>
  </si>
  <si>
    <t>Fertő-tó aktív térkép 1:80000</t>
  </si>
  <si>
    <t>Budapesttől délre aktív térkép  1:100000</t>
  </si>
  <si>
    <t>Balaton 1:90000 (szabadidő)</t>
  </si>
  <si>
    <t xml:space="preserve"> 2. Bakony Észak 1:40000 + Bakonyalja 1:65000</t>
  </si>
  <si>
    <t xml:space="preserve"> 4. Balaton 1:40000 (részletes)</t>
  </si>
  <si>
    <t xml:space="preserve"> 7. Keszthelyi-hegység  1:40000</t>
  </si>
  <si>
    <t>Balaton I. (keleti rész) aktív térkép  1:100000</t>
  </si>
  <si>
    <r>
      <t xml:space="preserve">Bihar-hegység 1:60e. turistatérkép </t>
    </r>
    <r>
      <rPr>
        <i/>
        <sz val="9"/>
        <rFont val="Times New Roman"/>
        <family val="1"/>
      </rPr>
      <t xml:space="preserve">(Dimap) </t>
    </r>
    <r>
      <rPr>
        <sz val="9"/>
        <rFont val="Times New Roman"/>
        <family val="1"/>
      </rPr>
      <t>2016</t>
    </r>
  </si>
  <si>
    <r>
      <t xml:space="preserve">Gyalui-havasok 1:50e. turistatérkép </t>
    </r>
    <r>
      <rPr>
        <i/>
        <sz val="9"/>
        <rFont val="Times New Roman"/>
        <family val="1"/>
      </rPr>
      <t>(Dimap)</t>
    </r>
  </si>
  <si>
    <r>
      <t xml:space="preserve">Kárpátalja térkép 2016 </t>
    </r>
    <r>
      <rPr>
        <i/>
        <sz val="9"/>
        <rFont val="Times New Roman"/>
        <family val="1"/>
      </rPr>
      <t>(Dimap)</t>
    </r>
  </si>
  <si>
    <r>
      <t xml:space="preserve">Kelemen-havasok 1:60e. turistatérkép </t>
    </r>
    <r>
      <rPr>
        <i/>
        <sz val="9"/>
        <rFont val="Times New Roman"/>
        <family val="1"/>
      </rPr>
      <t>(Dimap)</t>
    </r>
  </si>
  <si>
    <r>
      <t xml:space="preserve">Királyerdő-hegység 1:50e. turistatérkép </t>
    </r>
    <r>
      <rPr>
        <i/>
        <sz val="9"/>
        <rFont val="Times New Roman"/>
        <family val="1"/>
      </rPr>
      <t>(Dimap)</t>
    </r>
  </si>
  <si>
    <r>
      <t xml:space="preserve">Öt hegység a Kárpát-kanyarból 1:70e. turistatkp. 2015 </t>
    </r>
    <r>
      <rPr>
        <i/>
        <sz val="9"/>
        <rFont val="Times New Roman"/>
        <family val="1"/>
      </rPr>
      <t>(Dimap)</t>
    </r>
  </si>
  <si>
    <r>
      <t xml:space="preserve">Pádis 1:30e. turistatérkép </t>
    </r>
    <r>
      <rPr>
        <i/>
        <sz val="9"/>
        <rFont val="Times New Roman"/>
        <family val="1"/>
      </rPr>
      <t>(Dimap)</t>
    </r>
    <r>
      <rPr>
        <sz val="9"/>
        <rFont val="Times New Roman"/>
        <family val="1"/>
      </rPr>
      <t xml:space="preserve"> 2014</t>
    </r>
  </si>
  <si>
    <r>
      <t xml:space="preserve">Retyezát turistatérkép </t>
    </r>
    <r>
      <rPr>
        <i/>
        <sz val="9"/>
        <rFont val="Times New Roman"/>
        <family val="1"/>
      </rPr>
      <t>(Dimap)</t>
    </r>
  </si>
  <si>
    <r>
      <t xml:space="preserve">Szent Anna-tó 1:35e. turistatérkép </t>
    </r>
    <r>
      <rPr>
        <i/>
        <sz val="9"/>
        <rFont val="Times New Roman"/>
        <family val="1"/>
      </rPr>
      <t>(Dimap)</t>
    </r>
  </si>
  <si>
    <r>
      <t xml:space="preserve">Tar-kő-hegység 1:60e. turistatérkép </t>
    </r>
    <r>
      <rPr>
        <i/>
        <sz val="9"/>
        <rFont val="Times New Roman"/>
        <family val="1"/>
      </rPr>
      <t>(Dimap)</t>
    </r>
  </si>
  <si>
    <r>
      <t xml:space="preserve">Ráró-Gyamaló-hg, Bukovinai kolostorvidék 1:70e. turistatkp. </t>
    </r>
    <r>
      <rPr>
        <i/>
        <sz val="9"/>
        <rFont val="Times New Roman"/>
        <family val="1"/>
      </rPr>
      <t>(Dimap)</t>
    </r>
  </si>
  <si>
    <r>
      <t xml:space="preserve">Balaton és környéke 1:80e, Balaton-felvidék 1:50e turistatérkép  </t>
    </r>
    <r>
      <rPr>
        <i/>
        <sz val="9"/>
        <rFont val="Times New Roman"/>
        <family val="1"/>
      </rPr>
      <t>(Szarvas)</t>
    </r>
  </si>
  <si>
    <r>
      <t xml:space="preserve">Bükk, Bükkalja, Upponyi-hg., Heves-Borsodi-d. 1:40 000 </t>
    </r>
    <r>
      <rPr>
        <i/>
        <sz val="9"/>
        <rFont val="Times New Roman"/>
        <family val="1"/>
      </rPr>
      <t>(Szarvas)</t>
    </r>
  </si>
  <si>
    <r>
      <t>Mecsek-Villányi-hg.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1:40000 (a Baranyai-d.keleti részének térképével 1:60000)</t>
    </r>
  </si>
  <si>
    <t>Balaton II. (nyugati rész) aktív térkép  1:100000</t>
  </si>
  <si>
    <r>
      <t xml:space="preserve">Cserhát 1:50 000/1:25 000 </t>
    </r>
    <r>
      <rPr>
        <i/>
        <sz val="9"/>
        <rFont val="Times New Roman"/>
        <family val="1"/>
      </rPr>
      <t>(Szarvas)</t>
    </r>
  </si>
  <si>
    <r>
      <rPr>
        <b/>
        <sz val="9"/>
        <rFont val="Times New Roman"/>
        <family val="1"/>
      </rPr>
      <t>Vinye, Cuha-völgy, Bakonyszentlászló, Csesznek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(Térképker)</t>
    </r>
    <r>
      <rPr>
        <sz val="9"/>
        <rFont val="Times New Roman"/>
        <family val="1"/>
      </rPr>
      <t xml:space="preserve"> 1:40000</t>
    </r>
  </si>
  <si>
    <r>
      <t xml:space="preserve">Magyarország atlasz </t>
    </r>
    <r>
      <rPr>
        <i/>
        <sz val="9"/>
        <rFont val="Times New Roman"/>
        <family val="1"/>
      </rPr>
      <t>(kicsi, Cart.)</t>
    </r>
    <r>
      <rPr>
        <sz val="9"/>
        <rFont val="Times New Roman"/>
        <family val="1"/>
      </rPr>
      <t xml:space="preserve"> 1:250 000</t>
    </r>
  </si>
  <si>
    <r>
      <t xml:space="preserve">Börzsöny, Naszály 1:30 000 </t>
    </r>
    <r>
      <rPr>
        <i/>
        <sz val="9"/>
        <rFont val="Times New Roman"/>
        <family val="1"/>
      </rPr>
      <t>(Szarvas)</t>
    </r>
  </si>
  <si>
    <t>Sopron 1:12 500/Soproni-hg. 1:25 000-1:50 000</t>
  </si>
  <si>
    <r>
      <t>Kéktúra I. t.</t>
    </r>
    <r>
      <rPr>
        <b/>
        <sz val="9"/>
        <rFont val="Times New Roman"/>
        <family val="1"/>
      </rPr>
      <t xml:space="preserve">kalauz </t>
    </r>
    <r>
      <rPr>
        <sz val="9"/>
        <rFont val="Times New Roman"/>
        <family val="1"/>
      </rPr>
      <t>(Hollóházától Nagymarosig)</t>
    </r>
  </si>
  <si>
    <r>
      <t>Kéktúra II. t.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(Visegrádtól az Írott-kőig)</t>
    </r>
  </si>
  <si>
    <r>
      <t xml:space="preserve">Gerecse 1:30 000 </t>
    </r>
    <r>
      <rPr>
        <i/>
        <sz val="9"/>
        <rFont val="Times New Roman"/>
        <family val="1"/>
      </rPr>
      <t>(Szarvas)</t>
    </r>
  </si>
  <si>
    <t>Kerékpáros túratervező - Magyarország</t>
  </si>
  <si>
    <r>
      <t xml:space="preserve">Székelyföld térkép </t>
    </r>
    <r>
      <rPr>
        <i/>
        <sz val="9"/>
        <rFont val="Times New Roman"/>
        <family val="1"/>
      </rPr>
      <t xml:space="preserve">(Cartographia) </t>
    </r>
    <r>
      <rPr>
        <sz val="9"/>
        <rFont val="Times New Roman"/>
        <family val="1"/>
      </rPr>
      <t>1:500000</t>
    </r>
  </si>
  <si>
    <r>
      <t xml:space="preserve">Bécs térkép (kemény b., </t>
    </r>
    <r>
      <rPr>
        <i/>
        <sz val="9"/>
        <rFont val="Times New Roman"/>
        <family val="1"/>
      </rPr>
      <t>Freytag)</t>
    </r>
  </si>
  <si>
    <t>Adószám:</t>
  </si>
  <si>
    <r>
      <t xml:space="preserve">Rozsály, Kőhát és Gutin turistatérkép </t>
    </r>
    <r>
      <rPr>
        <i/>
        <sz val="9"/>
        <rFont val="Times New Roman"/>
        <family val="1"/>
      </rPr>
      <t xml:space="preserve">(Dimap) </t>
    </r>
  </si>
  <si>
    <r>
      <t xml:space="preserve">Gutin, Lápos és Cibles-hg. turistatérkép </t>
    </r>
    <r>
      <rPr>
        <i/>
        <sz val="9"/>
        <rFont val="Times New Roman"/>
        <family val="1"/>
      </rPr>
      <t>(Dimap)</t>
    </r>
  </si>
  <si>
    <r>
      <t xml:space="preserve">Gyergyói-havasok és a Hagymás-hegység turistat. </t>
    </r>
    <r>
      <rPr>
        <i/>
        <sz val="9"/>
        <rFont val="Times New Roman"/>
        <family val="1"/>
      </rPr>
      <t>(Dimap)</t>
    </r>
  </si>
  <si>
    <r>
      <t xml:space="preserve">Óbükk, Heves-Borsodi-dombság (kelet) 1:40 000 </t>
    </r>
    <r>
      <rPr>
        <i/>
        <sz val="9"/>
        <rFont val="Times New Roman"/>
        <family val="1"/>
      </rPr>
      <t>(Szarvas)</t>
    </r>
  </si>
  <si>
    <r>
      <t xml:space="preserve">Földrajzi Világatlasz </t>
    </r>
    <r>
      <rPr>
        <i/>
        <sz val="9"/>
        <rFont val="Times New Roman"/>
        <family val="1"/>
      </rPr>
      <t>(Cartographia)</t>
    </r>
  </si>
  <si>
    <t>készpénz</t>
  </si>
  <si>
    <r>
      <t xml:space="preserve">Görgényi-havasok 1:60e. turistatérkép </t>
    </r>
    <r>
      <rPr>
        <i/>
        <sz val="9"/>
        <rFont val="Times New Roman"/>
        <family val="1"/>
      </rPr>
      <t>(Dimap)</t>
    </r>
    <r>
      <rPr>
        <sz val="9"/>
        <rFont val="Times New Roman"/>
        <family val="1"/>
      </rPr>
      <t xml:space="preserve"> 2016</t>
    </r>
  </si>
  <si>
    <r>
      <t xml:space="preserve">Gödöllői-dombság 1:50 000  </t>
    </r>
    <r>
      <rPr>
        <i/>
        <sz val="9"/>
        <rFont val="Times New Roman"/>
        <family val="1"/>
      </rPr>
      <t>(Szarvas-</t>
    </r>
    <r>
      <rPr>
        <i/>
        <sz val="9"/>
        <color indexed="30"/>
        <rFont val="Times New Roman"/>
        <family val="1"/>
      </rPr>
      <t>Cartographia</t>
    </r>
    <r>
      <rPr>
        <i/>
        <sz val="9"/>
        <rFont val="Times New Roman"/>
        <family val="1"/>
      </rPr>
      <t>)</t>
    </r>
  </si>
  <si>
    <r>
      <t xml:space="preserve">Zalai-dombság (dél) 1:50 000 </t>
    </r>
    <r>
      <rPr>
        <i/>
        <sz val="9"/>
        <rFont val="Times New Roman"/>
        <family val="1"/>
      </rPr>
      <t>(Szarvas-</t>
    </r>
    <r>
      <rPr>
        <i/>
        <sz val="9"/>
        <color indexed="30"/>
        <rFont val="Times New Roman"/>
        <family val="1"/>
      </rPr>
      <t>Cartographia</t>
    </r>
    <r>
      <rPr>
        <i/>
        <sz val="9"/>
        <rFont val="Times New Roman"/>
        <family val="1"/>
      </rPr>
      <t>)</t>
    </r>
  </si>
  <si>
    <r>
      <t xml:space="preserve">[egyéb </t>
    </r>
    <r>
      <rPr>
        <i/>
        <sz val="8"/>
        <rFont val="Times New Roman"/>
        <family val="1"/>
      </rPr>
      <t>(Dimap)</t>
    </r>
    <r>
      <rPr>
        <sz val="8"/>
        <rFont val="Times New Roman"/>
        <family val="1"/>
      </rPr>
      <t xml:space="preserve">] </t>
    </r>
    <r>
      <rPr>
        <b/>
        <sz val="8"/>
        <rFont val="Times New Roman"/>
        <family val="1"/>
      </rPr>
      <t>TURISTATÉRKÉPEK</t>
    </r>
    <r>
      <rPr>
        <sz val="8"/>
        <rFont val="Times New Roman"/>
        <family val="1"/>
      </rPr>
      <t xml:space="preserve"> - </t>
    </r>
    <r>
      <rPr>
        <b/>
        <i/>
        <sz val="9"/>
        <color indexed="8"/>
        <rFont val="Times New Roman"/>
        <family val="1"/>
      </rPr>
      <t>elérhetőségük folyamatosan változik, nem tudjuk garantálni</t>
    </r>
  </si>
  <si>
    <r>
      <t xml:space="preserve">Fogarasi-havasok 1:60e. turistatérkép </t>
    </r>
    <r>
      <rPr>
        <i/>
        <sz val="9"/>
        <rFont val="Times New Roman"/>
        <family val="1"/>
      </rPr>
      <t>(Dimap)</t>
    </r>
  </si>
  <si>
    <t>Tel.: 20/545-9935</t>
  </si>
  <si>
    <r>
      <t xml:space="preserve">Magyarország térkép (kemény b., </t>
    </r>
    <r>
      <rPr>
        <i/>
        <sz val="9"/>
        <rFont val="Times New Roman"/>
        <family val="1"/>
      </rPr>
      <t>Cart.)</t>
    </r>
    <r>
      <rPr>
        <sz val="9"/>
        <rFont val="Times New Roman"/>
        <family val="1"/>
      </rPr>
      <t xml:space="preserve"> 1:450 000</t>
    </r>
  </si>
  <si>
    <r>
      <t xml:space="preserve">Budapest térkép (kemény b., </t>
    </r>
    <r>
      <rPr>
        <i/>
        <sz val="9"/>
        <rFont val="Times New Roman"/>
        <family val="1"/>
      </rPr>
      <t>Cart.)</t>
    </r>
    <r>
      <rPr>
        <sz val="9"/>
        <rFont val="Times New Roman"/>
        <family val="1"/>
      </rPr>
      <t xml:space="preserve"> 1:30 000</t>
    </r>
  </si>
  <si>
    <t>Mátra 3in1 túrázóknak és kerékpárosoknak</t>
  </si>
  <si>
    <t>Börzsöny 4in1 outdoor kalauz + térkép</t>
  </si>
  <si>
    <t>Pilis és Visegrádi-hegység 4in1 outdoor kalauz + térkép</t>
  </si>
  <si>
    <t>Figyelem! 15.000.- Ft végösszegnél kisebb megrendelés esetén 1.500.- Ft + ÁFA postaköltséget számolunk fel.</t>
  </si>
  <si>
    <r>
      <t xml:space="preserve">TURISTAKALAUZOK </t>
    </r>
    <r>
      <rPr>
        <b/>
        <i/>
        <sz val="8"/>
        <rFont val="Times New Roman"/>
        <family val="1"/>
      </rPr>
      <t xml:space="preserve">(Cartographia; Rother) </t>
    </r>
  </si>
  <si>
    <r>
      <t xml:space="preserve">Keleti-Dolomitok túrakalauz </t>
    </r>
    <r>
      <rPr>
        <i/>
        <sz val="9"/>
        <rFont val="Times New Roman"/>
        <family val="1"/>
      </rPr>
      <t>(Rother)</t>
    </r>
  </si>
  <si>
    <r>
      <t xml:space="preserve">Júliai-Alpok túrakalauz </t>
    </r>
    <r>
      <rPr>
        <i/>
        <sz val="9"/>
        <rFont val="Times New Roman"/>
        <family val="1"/>
      </rPr>
      <t>(Rother)</t>
    </r>
  </si>
  <si>
    <r>
      <t xml:space="preserve">Nyugati-Dolomitok túrakalauz </t>
    </r>
    <r>
      <rPr>
        <i/>
        <sz val="9"/>
        <rFont val="Times New Roman"/>
        <family val="1"/>
      </rPr>
      <t>(Rother)</t>
    </r>
  </si>
  <si>
    <r>
      <t xml:space="preserve">Magas-Tátra túrakalauz </t>
    </r>
    <r>
      <rPr>
        <i/>
        <sz val="9"/>
        <rFont val="Times New Roman"/>
        <family val="1"/>
      </rPr>
      <t>(Rother)</t>
    </r>
  </si>
  <si>
    <r>
      <t xml:space="preserve">Országos Kéktúra </t>
    </r>
    <r>
      <rPr>
        <b/>
        <sz val="9"/>
        <rFont val="Times New Roman"/>
        <family val="1"/>
      </rPr>
      <t>igazolófüzet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(MTSZ)</t>
    </r>
  </si>
  <si>
    <t>Kéktúra I. turistatérkép szett (Északi-középhegység)</t>
  </si>
  <si>
    <r>
      <t xml:space="preserve">Szigetköz, Hanság, Fertő 1:80 000 </t>
    </r>
    <r>
      <rPr>
        <i/>
        <sz val="9"/>
        <rFont val="Times New Roman"/>
        <family val="1"/>
      </rPr>
      <t>(Szarvas-</t>
    </r>
    <r>
      <rPr>
        <i/>
        <sz val="9"/>
        <color indexed="30"/>
        <rFont val="Times New Roman"/>
        <family val="1"/>
      </rPr>
      <t>Cartographia</t>
    </r>
    <r>
      <rPr>
        <i/>
        <sz val="9"/>
        <rFont val="Times New Roman"/>
        <family val="1"/>
      </rPr>
      <t>)</t>
    </r>
  </si>
  <si>
    <t>Kéktúra II. turistatérkép szett (Visegrád - Írott-kő)</t>
  </si>
  <si>
    <r>
      <t xml:space="preserve">Sokoró/Cuha-völgye 1:50 000 </t>
    </r>
    <r>
      <rPr>
        <i/>
        <sz val="9"/>
        <rFont val="Times New Roman CE"/>
        <family val="0"/>
      </rPr>
      <t>(Szarvas-</t>
    </r>
    <r>
      <rPr>
        <i/>
        <sz val="9"/>
        <color indexed="49"/>
        <rFont val="Times New Roman CE"/>
        <family val="0"/>
      </rPr>
      <t>Cartographia</t>
    </r>
    <r>
      <rPr>
        <i/>
        <sz val="9"/>
        <rFont val="Times New Roman CE"/>
        <family val="0"/>
      </rPr>
      <t>)</t>
    </r>
  </si>
  <si>
    <t>Szállítási név:</t>
  </si>
  <si>
    <t>Telefonos elérhetőség:</t>
  </si>
  <si>
    <t>Kontakt személy e-mail címe:</t>
  </si>
  <si>
    <r>
      <t xml:space="preserve">Karancs/Medves... 1:33 000 </t>
    </r>
    <r>
      <rPr>
        <i/>
        <sz val="9"/>
        <rFont val="Times New Roman"/>
        <family val="1"/>
      </rPr>
      <t>(Szarvas-</t>
    </r>
    <r>
      <rPr>
        <i/>
        <sz val="9"/>
        <color indexed="30"/>
        <rFont val="Times New Roman"/>
        <family val="1"/>
      </rPr>
      <t>Cartographia</t>
    </r>
    <r>
      <rPr>
        <i/>
        <sz val="9"/>
        <rFont val="Times New Roman"/>
        <family val="1"/>
      </rPr>
      <t>)</t>
    </r>
  </si>
  <si>
    <r>
      <t xml:space="preserve">Szekszárdi-d., Geresdi-d. ... 1:30 000 </t>
    </r>
    <r>
      <rPr>
        <i/>
        <sz val="9"/>
        <rFont val="Times New Roman"/>
        <family val="1"/>
      </rPr>
      <t>(Szarvas-</t>
    </r>
    <r>
      <rPr>
        <i/>
        <sz val="9"/>
        <color indexed="30"/>
        <rFont val="Times New Roman"/>
        <family val="1"/>
      </rPr>
      <t>Cart.</t>
    </r>
    <r>
      <rPr>
        <i/>
        <sz val="9"/>
        <rFont val="Times New Roman"/>
        <family val="1"/>
      </rPr>
      <t>)</t>
    </r>
  </si>
  <si>
    <r>
      <t xml:space="preserve">kivonatos árkatalógus   </t>
    </r>
    <r>
      <rPr>
        <b/>
        <sz val="12"/>
        <color indexed="10"/>
        <rFont val="Times New Roman"/>
        <family val="1"/>
      </rPr>
      <t>2023.02.01-től</t>
    </r>
  </si>
  <si>
    <r>
      <t xml:space="preserve">Zalai-d.(észak), Göcsej, Vasi-hegyh.1:50 000 </t>
    </r>
    <r>
      <rPr>
        <i/>
        <sz val="9"/>
        <rFont val="Times New Roman"/>
        <family val="1"/>
      </rPr>
      <t>(Szarvas-</t>
    </r>
    <r>
      <rPr>
        <i/>
        <sz val="9"/>
        <color indexed="30"/>
        <rFont val="Times New Roman"/>
        <family val="1"/>
      </rPr>
      <t>Cartographia</t>
    </r>
    <r>
      <rPr>
        <i/>
        <sz val="9"/>
        <rFont val="Times New Roman"/>
        <family val="1"/>
      </rPr>
      <t>)</t>
    </r>
  </si>
  <si>
    <r>
      <t xml:space="preserve">Felső-Kiskunság --- Petőfi nyomában 1:85 000 </t>
    </r>
    <r>
      <rPr>
        <i/>
        <sz val="9"/>
        <rFont val="Times New Roman"/>
        <family val="1"/>
      </rPr>
      <t>(Szarvas)</t>
    </r>
  </si>
  <si>
    <r>
      <t xml:space="preserve">Duna (Esztergomtól Budapestig) 1:30 000 </t>
    </r>
    <r>
      <rPr>
        <i/>
        <sz val="9"/>
        <rFont val="Times New Roman"/>
        <family val="1"/>
      </rPr>
      <t>(Szarvas-</t>
    </r>
    <r>
      <rPr>
        <i/>
        <sz val="9"/>
        <color indexed="30"/>
        <rFont val="Times New Roman"/>
        <family val="1"/>
      </rPr>
      <t>Cartographia</t>
    </r>
    <r>
      <rPr>
        <i/>
        <sz val="9"/>
        <rFont val="Times New Roman"/>
        <family val="1"/>
      </rPr>
      <t>)</t>
    </r>
  </si>
  <si>
    <r>
      <t xml:space="preserve">Duna (Bp.-től Dunaújvárosig)/Csepel-sz.1:30 000 </t>
    </r>
    <r>
      <rPr>
        <i/>
        <sz val="9"/>
        <rFont val="Times New Roman"/>
        <family val="1"/>
      </rPr>
      <t>(Szarvas-</t>
    </r>
    <r>
      <rPr>
        <i/>
        <sz val="9"/>
        <color indexed="30"/>
        <rFont val="Times New Roman"/>
        <family val="1"/>
      </rPr>
      <t>Cartographia</t>
    </r>
    <r>
      <rPr>
        <i/>
        <sz val="9"/>
        <rFont val="Times New Roman"/>
        <family val="1"/>
      </rPr>
      <t>)</t>
    </r>
  </si>
  <si>
    <r>
      <t xml:space="preserve">Duna (Dunaújvárostól Szekszárdig) 1:30 000 </t>
    </r>
    <r>
      <rPr>
        <i/>
        <sz val="9"/>
        <rFont val="Times New Roman"/>
        <family val="1"/>
      </rPr>
      <t>(Szarvas-</t>
    </r>
    <r>
      <rPr>
        <i/>
        <sz val="9"/>
        <color indexed="30"/>
        <rFont val="Times New Roman"/>
        <family val="1"/>
      </rPr>
      <t>Cartographia</t>
    </r>
    <r>
      <rPr>
        <i/>
        <sz val="9"/>
        <rFont val="Times New Roman"/>
        <family val="1"/>
      </rPr>
      <t>)</t>
    </r>
  </si>
  <si>
    <t>Kéktúra III. turistatérkép szett (Írott-kő - Szekszárd)</t>
  </si>
  <si>
    <r>
      <rPr>
        <b/>
        <sz val="9"/>
        <rFont val="Times New Roman"/>
        <family val="1"/>
      </rPr>
      <t>Felső-Mátra (Galyatető, Mátraszentimre)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(Térképker)</t>
    </r>
    <r>
      <rPr>
        <sz val="9"/>
        <rFont val="Times New Roman"/>
        <family val="1"/>
      </rPr>
      <t xml:space="preserve"> 1:30000</t>
    </r>
  </si>
  <si>
    <r>
      <t xml:space="preserve">Bakonybél és környéke </t>
    </r>
    <r>
      <rPr>
        <i/>
        <sz val="9"/>
        <rFont val="Times New Roman"/>
        <family val="1"/>
      </rPr>
      <t>(Térképker)</t>
    </r>
    <r>
      <rPr>
        <sz val="9"/>
        <rFont val="Times New Roman"/>
        <family val="1"/>
      </rPr>
      <t xml:space="preserve"> 1:40000</t>
    </r>
  </si>
  <si>
    <r>
      <t xml:space="preserve">Zirc és környéke </t>
    </r>
    <r>
      <rPr>
        <i/>
        <sz val="9"/>
        <rFont val="Times New Roman"/>
        <family val="1"/>
      </rPr>
      <t>(Térképker)</t>
    </r>
    <r>
      <rPr>
        <sz val="9"/>
        <rFont val="Times New Roman"/>
        <family val="1"/>
      </rPr>
      <t xml:space="preserve"> 1:40000</t>
    </r>
  </si>
  <si>
    <r>
      <rPr>
        <b/>
        <sz val="9"/>
        <rFont val="Times New Roman"/>
        <family val="1"/>
      </rPr>
      <t>Kékestető, Mátraháza, Sástó, Mátrafüred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(Térképker) </t>
    </r>
    <r>
      <rPr>
        <sz val="9"/>
        <rFont val="Times New Roman"/>
        <family val="1"/>
      </rPr>
      <t>1:26000</t>
    </r>
  </si>
  <si>
    <r>
      <t xml:space="preserve">17.Zselic </t>
    </r>
    <r>
      <rPr>
        <b/>
        <sz val="9"/>
        <color indexed="10"/>
        <rFont val="Times New Roman"/>
        <family val="1"/>
      </rPr>
      <t>1:40.000</t>
    </r>
  </si>
  <si>
    <r>
      <t>15.Mecsek-Villányi-hg. 1:40000 (+ Kelet-Baranya 1:60000)</t>
    </r>
    <r>
      <rPr>
        <sz val="9"/>
        <color indexed="10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ÚJ</t>
    </r>
  </si>
  <si>
    <r>
      <t xml:space="preserve">Heves-Borsodii-dombság 1:40 000  </t>
    </r>
    <r>
      <rPr>
        <i/>
        <sz val="9"/>
        <rFont val="Times New Roman"/>
        <family val="1"/>
      </rPr>
      <t>(Szarvas-</t>
    </r>
    <r>
      <rPr>
        <i/>
        <sz val="9"/>
        <color indexed="30"/>
        <rFont val="Times New Roman"/>
        <family val="1"/>
      </rPr>
      <t>Cartographia</t>
    </r>
    <r>
      <rPr>
        <i/>
        <sz val="9"/>
        <rFont val="Times New Roman"/>
        <family val="1"/>
      </rPr>
      <t>)</t>
    </r>
  </si>
  <si>
    <r>
      <t xml:space="preserve">Kőszegi-hegység 1:25 000/1:50 000 </t>
    </r>
    <r>
      <rPr>
        <i/>
        <sz val="9"/>
        <rFont val="Times New Roman"/>
        <family val="1"/>
      </rPr>
      <t>(Szarvas)</t>
    </r>
    <r>
      <rPr>
        <sz val="9"/>
        <rFont val="Times New Roman"/>
        <family val="1"/>
      </rPr>
      <t xml:space="preserve"> (</t>
    </r>
    <r>
      <rPr>
        <i/>
        <sz val="9"/>
        <rFont val="Times New Roman"/>
        <family val="1"/>
      </rPr>
      <t>vízálló, hajtogatástűrő)</t>
    </r>
  </si>
  <si>
    <r>
      <t xml:space="preserve">Őrség, Vend-vidék, Vasi-hegyhát 1:50 000 </t>
    </r>
    <r>
      <rPr>
        <i/>
        <sz val="9"/>
        <rFont val="Times New Roman"/>
        <family val="1"/>
      </rPr>
      <t>(Szarvas)</t>
    </r>
  </si>
  <si>
    <r>
      <t xml:space="preserve">Tápió-Hajta-vidék 1:50 000 </t>
    </r>
    <r>
      <rPr>
        <i/>
        <sz val="9"/>
        <rFont val="Times New Roman"/>
        <family val="1"/>
      </rPr>
      <t>(Szarvas)</t>
    </r>
  </si>
  <si>
    <r>
      <t xml:space="preserve">Történelmi Világatlasz </t>
    </r>
    <r>
      <rPr>
        <i/>
        <sz val="9"/>
        <rFont val="Times New Roman"/>
        <family val="1"/>
      </rPr>
      <t>(Cartographia)</t>
    </r>
  </si>
  <si>
    <r>
      <t xml:space="preserve">Földrajzi Világatlasz </t>
    </r>
    <r>
      <rPr>
        <i/>
        <sz val="9"/>
        <rFont val="Times New Roman"/>
        <family val="1"/>
      </rPr>
      <t>(Cartographia)</t>
    </r>
    <r>
      <rPr>
        <sz val="9"/>
        <rFont val="Times New Roman"/>
        <family val="1"/>
      </rPr>
      <t xml:space="preserve"> AKCIÓS</t>
    </r>
  </si>
  <si>
    <t>Földrajzi világatlasz + Történelmi világatlasz elegáns díszdobozban</t>
  </si>
  <si>
    <t xml:space="preserve"> 3. Bakony Dél + Somló 1:40000 </t>
  </si>
  <si>
    <t xml:space="preserve">23.Zempléni-hegység Dél 1:40000   </t>
  </si>
  <si>
    <r>
      <t xml:space="preserve">Dél-dunántúli Kéktúra </t>
    </r>
    <r>
      <rPr>
        <b/>
        <sz val="9"/>
        <rFont val="Times New Roman"/>
        <family val="1"/>
      </rPr>
      <t>igazolófüzet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(MTSZ)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</si>
</sst>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9"/>
      <name val="Times New Roman CE"/>
      <family val="1"/>
    </font>
    <font>
      <i/>
      <sz val="9"/>
      <name val="Times New Roman CE"/>
      <family val="0"/>
    </font>
    <font>
      <sz val="10"/>
      <name val="Arial Narrow"/>
      <family val="2"/>
    </font>
    <font>
      <b/>
      <sz val="12"/>
      <color indexed="10"/>
      <name val="Times New Roman"/>
      <family val="1"/>
    </font>
    <font>
      <b/>
      <i/>
      <sz val="8"/>
      <name val="Times New Roman"/>
      <family val="1"/>
    </font>
    <font>
      <i/>
      <sz val="9"/>
      <color indexed="30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49"/>
      <name val="Times New Roman CE"/>
      <family val="0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30"/>
      <name val="Times New Roman"/>
      <family val="1"/>
    </font>
    <font>
      <sz val="9"/>
      <color rgb="FF0066FF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b/>
      <i/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rgb="FF0070C0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5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4" borderId="7" applyNumberFormat="0" applyFont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32" fillId="6" borderId="0" applyNumberFormat="0" applyBorder="0" applyAlignment="0" applyProtection="0"/>
    <xf numFmtId="0" fontId="33" fillId="16" borderId="8" applyNumberFormat="0" applyAlignment="0" applyProtection="0"/>
    <xf numFmtId="0" fontId="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7" borderId="0" applyNumberFormat="0" applyBorder="0" applyAlignment="0" applyProtection="0"/>
    <xf numFmtId="0" fontId="37" fillId="7" borderId="0" applyNumberFormat="0" applyBorder="0" applyAlignment="0" applyProtection="0"/>
    <xf numFmtId="0" fontId="38" fillId="16" borderId="1" applyNumberFormat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9" fillId="18" borderId="10" xfId="0" applyFont="1" applyFill="1" applyBorder="1" applyAlignment="1" applyProtection="1">
      <alignment horizontal="left"/>
      <protection locked="0"/>
    </xf>
    <xf numFmtId="0" fontId="19" fillId="18" borderId="11" xfId="0" applyFont="1" applyFill="1" applyBorder="1" applyAlignment="1" applyProtection="1">
      <alignment horizontal="left"/>
      <protection locked="0"/>
    </xf>
    <xf numFmtId="3" fontId="19" fillId="18" borderId="12" xfId="0" applyNumberFormat="1" applyFont="1" applyFill="1" applyBorder="1" applyAlignment="1" applyProtection="1" quotePrefix="1">
      <alignment horizontal="center"/>
      <protection locked="0"/>
    </xf>
    <xf numFmtId="3" fontId="19" fillId="18" borderId="13" xfId="0" applyNumberFormat="1" applyFont="1" applyFill="1" applyBorder="1" applyAlignment="1" applyProtection="1" quotePrefix="1">
      <alignment horizontal="center"/>
      <protection locked="0"/>
    </xf>
    <xf numFmtId="3" fontId="19" fillId="18" borderId="14" xfId="0" applyNumberFormat="1" applyFont="1" applyFill="1" applyBorder="1" applyAlignment="1" applyProtection="1" quotePrefix="1">
      <alignment horizontal="center"/>
      <protection locked="0"/>
    </xf>
    <xf numFmtId="0" fontId="20" fillId="0" borderId="15" xfId="0" applyFont="1" applyFill="1" applyBorder="1" applyAlignment="1" applyProtection="1">
      <alignment/>
      <protection/>
    </xf>
    <xf numFmtId="0" fontId="14" fillId="0" borderId="16" xfId="0" applyFont="1" applyFill="1" applyBorder="1" applyAlignment="1" applyProtection="1">
      <alignment/>
      <protection/>
    </xf>
    <xf numFmtId="0" fontId="14" fillId="19" borderId="17" xfId="0" applyFont="1" applyFill="1" applyBorder="1" applyAlignment="1" applyProtection="1">
      <alignment/>
      <protection/>
    </xf>
    <xf numFmtId="0" fontId="14" fillId="0" borderId="18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49" fontId="7" fillId="20" borderId="15" xfId="0" applyNumberFormat="1" applyFont="1" applyFill="1" applyBorder="1" applyAlignment="1" applyProtection="1">
      <alignment/>
      <protection/>
    </xf>
    <xf numFmtId="49" fontId="7" fillId="20" borderId="19" xfId="0" applyNumberFormat="1" applyFont="1" applyFill="1" applyBorder="1" applyAlignment="1" applyProtection="1" quotePrefix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2" fillId="3" borderId="20" xfId="0" applyFont="1" applyFill="1" applyBorder="1" applyAlignment="1" applyProtection="1">
      <alignment horizontal="left" vertical="center"/>
      <protection/>
    </xf>
    <xf numFmtId="0" fontId="10" fillId="0" borderId="17" xfId="0" applyFont="1" applyFill="1" applyBorder="1" applyAlignment="1" applyProtection="1">
      <alignment horizontal="left"/>
      <protection/>
    </xf>
    <xf numFmtId="0" fontId="10" fillId="0" borderId="21" xfId="0" applyFont="1" applyFill="1" applyBorder="1" applyAlignment="1" applyProtection="1">
      <alignment horizontal="left"/>
      <protection/>
    </xf>
    <xf numFmtId="0" fontId="10" fillId="0" borderId="22" xfId="0" applyFont="1" applyFill="1" applyBorder="1" applyAlignment="1" applyProtection="1">
      <alignment horizontal="left"/>
      <protection/>
    </xf>
    <xf numFmtId="0" fontId="10" fillId="0" borderId="23" xfId="0" applyFont="1" applyFill="1" applyBorder="1" applyAlignment="1" applyProtection="1">
      <alignment horizontal="left"/>
      <protection/>
    </xf>
    <xf numFmtId="0" fontId="39" fillId="0" borderId="22" xfId="0" applyFont="1" applyFill="1" applyBorder="1" applyAlignment="1" applyProtection="1" quotePrefix="1">
      <alignment horizontal="left"/>
      <protection/>
    </xf>
    <xf numFmtId="0" fontId="39" fillId="0" borderId="23" xfId="0" applyFont="1" applyFill="1" applyBorder="1" applyAlignment="1" applyProtection="1" quotePrefix="1">
      <alignment horizontal="left"/>
      <protection/>
    </xf>
    <xf numFmtId="0" fontId="12" fillId="3" borderId="20" xfId="0" applyFont="1" applyFill="1" applyBorder="1" applyAlignment="1" applyProtection="1">
      <alignment horizontal="left" vertical="center"/>
      <protection/>
    </xf>
    <xf numFmtId="0" fontId="12" fillId="20" borderId="20" xfId="0" applyFont="1" applyFill="1" applyBorder="1" applyAlignment="1" applyProtection="1">
      <alignment horizontal="left" vertical="center"/>
      <protection/>
    </xf>
    <xf numFmtId="3" fontId="14" fillId="0" borderId="0" xfId="0" applyNumberFormat="1" applyFont="1" applyFill="1" applyAlignment="1" applyProtection="1">
      <alignment horizontal="center"/>
      <protection/>
    </xf>
    <xf numFmtId="3" fontId="6" fillId="0" borderId="0" xfId="0" applyNumberFormat="1" applyFont="1" applyFill="1" applyAlignment="1" applyProtection="1">
      <alignment horizontal="center"/>
      <protection/>
    </xf>
    <xf numFmtId="49" fontId="7" fillId="20" borderId="24" xfId="0" applyNumberFormat="1" applyFont="1" applyFill="1" applyBorder="1" applyAlignment="1" applyProtection="1">
      <alignment/>
      <protection/>
    </xf>
    <xf numFmtId="3" fontId="9" fillId="20" borderId="24" xfId="0" applyNumberFormat="1" applyFont="1" applyFill="1" applyBorder="1" applyAlignment="1" applyProtection="1">
      <alignment horizontal="center"/>
      <protection/>
    </xf>
    <xf numFmtId="3" fontId="8" fillId="20" borderId="24" xfId="0" applyNumberFormat="1" applyFont="1" applyFill="1" applyBorder="1" applyAlignment="1" applyProtection="1">
      <alignment horizontal="center"/>
      <protection/>
    </xf>
    <xf numFmtId="0" fontId="7" fillId="20" borderId="25" xfId="0" applyFont="1" applyFill="1" applyBorder="1" applyAlignment="1" applyProtection="1">
      <alignment horizontal="right"/>
      <protection/>
    </xf>
    <xf numFmtId="49" fontId="7" fillId="20" borderId="26" xfId="0" applyNumberFormat="1" applyFont="1" applyFill="1" applyBorder="1" applyAlignment="1" applyProtection="1" quotePrefix="1">
      <alignment horizontal="left"/>
      <protection/>
    </xf>
    <xf numFmtId="3" fontId="9" fillId="20" borderId="26" xfId="0" applyNumberFormat="1" applyFont="1" applyFill="1" applyBorder="1" applyAlignment="1" applyProtection="1">
      <alignment horizontal="center"/>
      <protection/>
    </xf>
    <xf numFmtId="3" fontId="8" fillId="20" borderId="26" xfId="0" applyNumberFormat="1" applyFont="1" applyFill="1" applyBorder="1" applyAlignment="1" applyProtection="1">
      <alignment horizontal="center"/>
      <protection/>
    </xf>
    <xf numFmtId="0" fontId="7" fillId="20" borderId="27" xfId="0" applyFon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12" fillId="3" borderId="28" xfId="0" applyFont="1" applyFill="1" applyBorder="1" applyAlignment="1" applyProtection="1">
      <alignment horizontal="center" vertical="center" wrapText="1"/>
      <protection/>
    </xf>
    <xf numFmtId="3" fontId="12" fillId="3" borderId="28" xfId="0" applyNumberFormat="1" applyFont="1" applyFill="1" applyBorder="1" applyAlignment="1" applyProtection="1">
      <alignment horizontal="center" vertical="center" wrapText="1"/>
      <protection/>
    </xf>
    <xf numFmtId="3" fontId="12" fillId="20" borderId="28" xfId="0" applyNumberFormat="1" applyFont="1" applyFill="1" applyBorder="1" applyAlignment="1" applyProtection="1" quotePrefix="1">
      <alignment horizontal="center" vertical="center" wrapText="1"/>
      <protection/>
    </xf>
    <xf numFmtId="3" fontId="12" fillId="3" borderId="29" xfId="0" applyNumberFormat="1" applyFont="1" applyFill="1" applyBorder="1" applyAlignment="1" applyProtection="1" quotePrefix="1">
      <alignment horizontal="center" vertical="center" wrapText="1"/>
      <protection/>
    </xf>
    <xf numFmtId="3" fontId="10" fillId="0" borderId="30" xfId="0" applyNumberFormat="1" applyFont="1" applyFill="1" applyBorder="1" applyAlignment="1" applyProtection="1">
      <alignment horizontal="center"/>
      <protection/>
    </xf>
    <xf numFmtId="3" fontId="10" fillId="0" borderId="31" xfId="0" applyNumberFormat="1" applyFont="1" applyFill="1" applyBorder="1" applyAlignment="1" applyProtection="1">
      <alignment horizontal="center"/>
      <protection/>
    </xf>
    <xf numFmtId="3" fontId="10" fillId="0" borderId="12" xfId="0" applyNumberFormat="1" applyFont="1" applyFill="1" applyBorder="1" applyAlignment="1" applyProtection="1" quotePrefix="1">
      <alignment horizontal="center"/>
      <protection/>
    </xf>
    <xf numFmtId="0" fontId="12" fillId="3" borderId="28" xfId="0" applyFont="1" applyFill="1" applyBorder="1" applyAlignment="1" applyProtection="1">
      <alignment horizontal="center" vertical="center"/>
      <protection/>
    </xf>
    <xf numFmtId="3" fontId="12" fillId="3" borderId="28" xfId="0" applyNumberFormat="1" applyFont="1" applyFill="1" applyBorder="1" applyAlignment="1" applyProtection="1">
      <alignment horizontal="center" vertical="center" wrapText="1"/>
      <protection/>
    </xf>
    <xf numFmtId="3" fontId="10" fillId="0" borderId="12" xfId="0" applyNumberFormat="1" applyFont="1" applyFill="1" applyBorder="1" applyAlignment="1" applyProtection="1" quotePrefix="1">
      <alignment horizontal="center"/>
      <protection/>
    </xf>
    <xf numFmtId="3" fontId="10" fillId="0" borderId="14" xfId="0" applyNumberFormat="1" applyFont="1" applyFill="1" applyBorder="1" applyAlignment="1" applyProtection="1" quotePrefix="1">
      <alignment horizontal="center"/>
      <protection/>
    </xf>
    <xf numFmtId="3" fontId="10" fillId="0" borderId="32" xfId="0" applyNumberFormat="1" applyFont="1" applyFill="1" applyBorder="1" applyAlignment="1" applyProtection="1">
      <alignment horizontal="center"/>
      <protection/>
    </xf>
    <xf numFmtId="3" fontId="10" fillId="0" borderId="14" xfId="0" applyNumberFormat="1" applyFont="1" applyFill="1" applyBorder="1" applyAlignment="1" applyProtection="1" quotePrefix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2" fillId="20" borderId="33" xfId="0" applyFont="1" applyFill="1" applyBorder="1" applyAlignment="1" applyProtection="1">
      <alignment horizontal="center" vertical="center" wrapText="1"/>
      <protection/>
    </xf>
    <xf numFmtId="3" fontId="12" fillId="20" borderId="33" xfId="0" applyNumberFormat="1" applyFont="1" applyFill="1" applyBorder="1" applyAlignment="1" applyProtection="1">
      <alignment horizontal="center" vertical="center" wrapText="1"/>
      <protection/>
    </xf>
    <xf numFmtId="3" fontId="12" fillId="20" borderId="34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24" xfId="0" applyFont="1" applyFill="1" applyBorder="1" applyAlignment="1" applyProtection="1">
      <alignment/>
      <protection/>
    </xf>
    <xf numFmtId="3" fontId="14" fillId="0" borderId="24" xfId="0" applyNumberFormat="1" applyFont="1" applyFill="1" applyBorder="1" applyAlignment="1" applyProtection="1">
      <alignment horizontal="center"/>
      <protection/>
    </xf>
    <xf numFmtId="3" fontId="6" fillId="0" borderId="24" xfId="0" applyNumberFormat="1" applyFont="1" applyFill="1" applyBorder="1" applyAlignment="1" applyProtection="1">
      <alignment horizontal="center"/>
      <protection/>
    </xf>
    <xf numFmtId="3" fontId="6" fillId="0" borderId="25" xfId="0" applyNumberFormat="1" applyFont="1" applyFill="1" applyBorder="1" applyAlignment="1" applyProtection="1">
      <alignment horizontal="right"/>
      <protection/>
    </xf>
    <xf numFmtId="3" fontId="6" fillId="0" borderId="35" xfId="0" applyNumberFormat="1" applyFont="1" applyFill="1" applyBorder="1" applyAlignment="1" applyProtection="1">
      <alignment horizontal="left" vertical="center"/>
      <protection/>
    </xf>
    <xf numFmtId="3" fontId="6" fillId="0" borderId="0" xfId="0" applyNumberFormat="1" applyFont="1" applyFill="1" applyAlignment="1" applyProtection="1">
      <alignment horizontal="right"/>
      <protection/>
    </xf>
    <xf numFmtId="3" fontId="8" fillId="0" borderId="0" xfId="0" applyNumberFormat="1" applyFont="1" applyBorder="1" applyAlignment="1" applyProtection="1">
      <alignment horizontal="right"/>
      <protection/>
    </xf>
    <xf numFmtId="3" fontId="12" fillId="3" borderId="29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 quotePrefix="1">
      <alignment horizontal="right"/>
      <protection/>
    </xf>
    <xf numFmtId="3" fontId="18" fillId="0" borderId="13" xfId="0" applyNumberFormat="1" applyFont="1" applyFill="1" applyBorder="1" applyAlignment="1" applyProtection="1" quotePrefix="1">
      <alignment horizontal="right"/>
      <protection/>
    </xf>
    <xf numFmtId="3" fontId="12" fillId="3" borderId="29" xfId="0" applyNumberFormat="1" applyFont="1" applyFill="1" applyBorder="1" applyAlignment="1" applyProtection="1" quotePrefix="1">
      <alignment horizontal="right" vertical="center" wrapText="1"/>
      <protection/>
    </xf>
    <xf numFmtId="3" fontId="18" fillId="0" borderId="14" xfId="0" applyNumberFormat="1" applyFont="1" applyFill="1" applyBorder="1" applyAlignment="1" applyProtection="1" quotePrefix="1">
      <alignment horizontal="right"/>
      <protection/>
    </xf>
    <xf numFmtId="3" fontId="18" fillId="0" borderId="14" xfId="0" applyNumberFormat="1" applyFont="1" applyFill="1" applyBorder="1" applyAlignment="1" applyProtection="1">
      <alignment horizontal="right"/>
      <protection/>
    </xf>
    <xf numFmtId="3" fontId="12" fillId="3" borderId="29" xfId="0" applyNumberFormat="1" applyFont="1" applyFill="1" applyBorder="1" applyAlignment="1" applyProtection="1">
      <alignment horizontal="right" vertical="center" wrapText="1"/>
      <protection/>
    </xf>
    <xf numFmtId="3" fontId="11" fillId="20" borderId="29" xfId="0" applyNumberFormat="1" applyFont="1" applyFill="1" applyBorder="1" applyAlignment="1" applyProtection="1">
      <alignment horizontal="right" vertical="center" wrapText="1"/>
      <protection/>
    </xf>
    <xf numFmtId="3" fontId="11" fillId="2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3" fontId="14" fillId="0" borderId="0" xfId="0" applyNumberFormat="1" applyFont="1" applyFill="1" applyAlignment="1" applyProtection="1">
      <alignment horizontal="center"/>
      <protection locked="0"/>
    </xf>
    <xf numFmtId="3" fontId="6" fillId="0" borderId="0" xfId="0" applyNumberFormat="1" applyFont="1" applyFill="1" applyAlignment="1" applyProtection="1">
      <alignment horizontal="center"/>
      <protection locked="0"/>
    </xf>
    <xf numFmtId="3" fontId="6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9" fillId="0" borderId="0" xfId="0" applyFont="1" applyFill="1" applyBorder="1" applyAlignment="1" applyProtection="1" quotePrefix="1">
      <alignment horizontal="right"/>
      <protection locked="0"/>
    </xf>
    <xf numFmtId="0" fontId="8" fillId="0" borderId="0" xfId="0" applyFont="1" applyFill="1" applyAlignment="1" applyProtection="1" quotePrefix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4" borderId="0" xfId="0" applyFont="1" applyFill="1" applyAlignment="1" applyProtection="1">
      <alignment/>
      <protection locked="0"/>
    </xf>
    <xf numFmtId="0" fontId="17" fillId="0" borderId="7" xfId="0" applyFont="1" applyFill="1" applyBorder="1" applyAlignment="1" applyProtection="1">
      <alignment horizontal="right"/>
      <protection locked="0"/>
    </xf>
    <xf numFmtId="1" fontId="41" fillId="0" borderId="0" xfId="0" applyNumberFormat="1" applyFont="1" applyFill="1" applyBorder="1" applyAlignment="1" applyProtection="1">
      <alignment vertical="center"/>
      <protection locked="0"/>
    </xf>
    <xf numFmtId="0" fontId="41" fillId="0" borderId="0" xfId="0" applyFont="1" applyFill="1" applyBorder="1" applyAlignment="1" applyProtection="1">
      <alignment vertical="center"/>
      <protection locked="0"/>
    </xf>
    <xf numFmtId="3" fontId="0" fillId="0" borderId="0" xfId="0" applyNumberFormat="1" applyAlignment="1" applyProtection="1">
      <alignment/>
      <protection locked="0"/>
    </xf>
    <xf numFmtId="3" fontId="10" fillId="0" borderId="0" xfId="0" applyNumberFormat="1" applyFont="1" applyFill="1" applyBorder="1" applyAlignment="1" applyProtection="1" quotePrefix="1">
      <alignment horizontal="center"/>
      <protection locked="0"/>
    </xf>
    <xf numFmtId="3" fontId="10" fillId="0" borderId="0" xfId="0" applyNumberFormat="1" applyFont="1" applyFill="1" applyBorder="1" applyAlignment="1" applyProtection="1" quotePrefix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3" fontId="19" fillId="18" borderId="12" xfId="0" applyNumberFormat="1" applyFont="1" applyFill="1" applyBorder="1" applyAlignment="1" applyProtection="1">
      <alignment horizontal="center"/>
      <protection locked="0"/>
    </xf>
    <xf numFmtId="3" fontId="19" fillId="18" borderId="14" xfId="0" applyNumberFormat="1" applyFont="1" applyFill="1" applyBorder="1" applyAlignment="1" applyProtection="1">
      <alignment horizontal="center"/>
      <protection locked="0"/>
    </xf>
    <xf numFmtId="3" fontId="6" fillId="0" borderId="36" xfId="0" applyNumberFormat="1" applyFont="1" applyFill="1" applyBorder="1" applyAlignment="1" applyProtection="1">
      <alignment horizontal="left" vertical="center"/>
      <protection/>
    </xf>
    <xf numFmtId="0" fontId="11" fillId="0" borderId="10" xfId="0" applyFont="1" applyFill="1" applyBorder="1" applyAlignment="1" applyProtection="1">
      <alignment horizontal="center"/>
      <protection/>
    </xf>
    <xf numFmtId="3" fontId="19" fillId="18" borderId="12" xfId="0" applyNumberFormat="1" applyFont="1" applyFill="1" applyBorder="1" applyAlignment="1" applyProtection="1">
      <alignment horizontal="center" vertical="center"/>
      <protection locked="0"/>
    </xf>
    <xf numFmtId="3" fontId="18" fillId="0" borderId="12" xfId="0" applyNumberFormat="1" applyFont="1" applyFill="1" applyBorder="1" applyAlignment="1" applyProtection="1">
      <alignment horizontal="right" vertical="center"/>
      <protection/>
    </xf>
    <xf numFmtId="0" fontId="5" fillId="4" borderId="0" xfId="0" applyFont="1" applyFill="1" applyAlignment="1" applyProtection="1">
      <alignment vertical="center"/>
      <protection locked="0"/>
    </xf>
    <xf numFmtId="0" fontId="10" fillId="0" borderId="22" xfId="0" applyFont="1" applyFill="1" applyBorder="1" applyAlignment="1" applyProtection="1" quotePrefix="1">
      <alignment horizontal="left"/>
      <protection/>
    </xf>
    <xf numFmtId="3" fontId="10" fillId="0" borderId="13" xfId="0" applyNumberFormat="1" applyFont="1" applyFill="1" applyBorder="1" applyAlignment="1" applyProtection="1" quotePrefix="1">
      <alignment horizontal="center"/>
      <protection/>
    </xf>
    <xf numFmtId="0" fontId="11" fillId="0" borderId="35" xfId="0" applyFont="1" applyFill="1" applyBorder="1" applyAlignment="1" applyProtection="1">
      <alignment horizontal="center"/>
      <protection/>
    </xf>
    <xf numFmtId="0" fontId="19" fillId="19" borderId="10" xfId="0" applyFont="1" applyFill="1" applyBorder="1" applyAlignment="1" applyProtection="1">
      <alignment horizontal="left"/>
      <protection/>
    </xf>
    <xf numFmtId="3" fontId="14" fillId="19" borderId="10" xfId="0" applyNumberFormat="1" applyFont="1" applyFill="1" applyBorder="1" applyAlignment="1" applyProtection="1">
      <alignment horizontal="center"/>
      <protection/>
    </xf>
    <xf numFmtId="3" fontId="6" fillId="19" borderId="10" xfId="0" applyNumberFormat="1" applyFont="1" applyFill="1" applyBorder="1" applyAlignment="1" applyProtection="1">
      <alignment horizontal="center"/>
      <protection/>
    </xf>
    <xf numFmtId="3" fontId="6" fillId="19" borderId="37" xfId="0" applyNumberFormat="1" applyFont="1" applyFill="1" applyBorder="1" applyAlignment="1" applyProtection="1">
      <alignment horizontal="right"/>
      <protection/>
    </xf>
    <xf numFmtId="0" fontId="19" fillId="19" borderId="11" xfId="0" applyFont="1" applyFill="1" applyBorder="1" applyAlignment="1" applyProtection="1">
      <alignment horizontal="left"/>
      <protection/>
    </xf>
    <xf numFmtId="3" fontId="14" fillId="19" borderId="11" xfId="0" applyNumberFormat="1" applyFont="1" applyFill="1" applyBorder="1" applyAlignment="1" applyProtection="1">
      <alignment horizontal="center"/>
      <protection/>
    </xf>
    <xf numFmtId="3" fontId="6" fillId="19" borderId="11" xfId="0" applyNumberFormat="1" applyFont="1" applyFill="1" applyBorder="1" applyAlignment="1" applyProtection="1">
      <alignment horizontal="center"/>
      <protection/>
    </xf>
    <xf numFmtId="3" fontId="6" fillId="19" borderId="38" xfId="0" applyNumberFormat="1" applyFont="1" applyFill="1" applyBorder="1" applyAlignment="1" applyProtection="1">
      <alignment horizontal="right"/>
      <protection/>
    </xf>
    <xf numFmtId="3" fontId="14" fillId="18" borderId="11" xfId="0" applyNumberFormat="1" applyFont="1" applyFill="1" applyBorder="1" applyAlignment="1" applyProtection="1">
      <alignment horizontal="center"/>
      <protection locked="0"/>
    </xf>
    <xf numFmtId="3" fontId="6" fillId="18" borderId="11" xfId="0" applyNumberFormat="1" applyFont="1" applyFill="1" applyBorder="1" applyAlignment="1" applyProtection="1">
      <alignment horizontal="center"/>
      <protection locked="0"/>
    </xf>
    <xf numFmtId="3" fontId="6" fillId="18" borderId="38" xfId="0" applyNumberFormat="1" applyFont="1" applyFill="1" applyBorder="1" applyAlignment="1" applyProtection="1">
      <alignment horizontal="right"/>
      <protection locked="0"/>
    </xf>
    <xf numFmtId="3" fontId="14" fillId="18" borderId="10" xfId="0" applyNumberFormat="1" applyFont="1" applyFill="1" applyBorder="1" applyAlignment="1" applyProtection="1">
      <alignment horizontal="center"/>
      <protection locked="0"/>
    </xf>
    <xf numFmtId="3" fontId="6" fillId="18" borderId="10" xfId="0" applyNumberFormat="1" applyFont="1" applyFill="1" applyBorder="1" applyAlignment="1" applyProtection="1">
      <alignment horizontal="center"/>
      <protection locked="0"/>
    </xf>
    <xf numFmtId="3" fontId="6" fillId="18" borderId="37" xfId="0" applyNumberFormat="1" applyFont="1" applyFill="1" applyBorder="1" applyAlignment="1" applyProtection="1">
      <alignment horizontal="right"/>
      <protection locked="0"/>
    </xf>
    <xf numFmtId="3" fontId="42" fillId="21" borderId="39" xfId="0" applyNumberFormat="1" applyFont="1" applyFill="1" applyBorder="1" applyAlignment="1" applyProtection="1">
      <alignment horizontal="center"/>
      <protection locked="0"/>
    </xf>
    <xf numFmtId="3" fontId="10" fillId="0" borderId="40" xfId="0" applyNumberFormat="1" applyFont="1" applyFill="1" applyBorder="1" applyAlignment="1" applyProtection="1">
      <alignment horizontal="center"/>
      <protection/>
    </xf>
    <xf numFmtId="3" fontId="10" fillId="0" borderId="41" xfId="0" applyNumberFormat="1" applyFont="1" applyFill="1" applyBorder="1" applyAlignment="1" applyProtection="1" quotePrefix="1">
      <alignment horizontal="center"/>
      <protection/>
    </xf>
    <xf numFmtId="3" fontId="19" fillId="18" borderId="41" xfId="0" applyNumberFormat="1" applyFont="1" applyFill="1" applyBorder="1" applyAlignment="1" applyProtection="1">
      <alignment horizontal="center"/>
      <protection locked="0"/>
    </xf>
    <xf numFmtId="3" fontId="18" fillId="0" borderId="41" xfId="0" applyNumberFormat="1" applyFont="1" applyFill="1" applyBorder="1" applyAlignment="1" applyProtection="1" quotePrefix="1">
      <alignment horizontal="right"/>
      <protection/>
    </xf>
    <xf numFmtId="0" fontId="11" fillId="0" borderId="42" xfId="0" applyFont="1" applyFill="1" applyBorder="1" applyAlignment="1" applyProtection="1">
      <alignment horizontal="left"/>
      <protection/>
    </xf>
    <xf numFmtId="3" fontId="10" fillId="0" borderId="43" xfId="0" applyNumberFormat="1" applyFont="1" applyFill="1" applyBorder="1" applyAlignment="1" applyProtection="1">
      <alignment horizontal="center"/>
      <protection/>
    </xf>
    <xf numFmtId="3" fontId="10" fillId="0" borderId="44" xfId="0" applyNumberFormat="1" applyFont="1" applyFill="1" applyBorder="1" applyAlignment="1" applyProtection="1" quotePrefix="1">
      <alignment horizontal="center"/>
      <protection/>
    </xf>
    <xf numFmtId="3" fontId="19" fillId="18" borderId="44" xfId="0" applyNumberFormat="1" applyFont="1" applyFill="1" applyBorder="1" applyAlignment="1" applyProtection="1">
      <alignment horizontal="center"/>
      <protection locked="0"/>
    </xf>
    <xf numFmtId="3" fontId="18" fillId="0" borderId="44" xfId="0" applyNumberFormat="1" applyFont="1" applyFill="1" applyBorder="1" applyAlignment="1" applyProtection="1" quotePrefix="1">
      <alignment horizontal="right"/>
      <protection/>
    </xf>
    <xf numFmtId="0" fontId="10" fillId="0" borderId="17" xfId="0" applyFont="1" applyFill="1" applyBorder="1" applyAlignment="1" applyProtection="1">
      <alignment horizontal="left"/>
      <protection locked="0"/>
    </xf>
    <xf numFmtId="0" fontId="11" fillId="0" borderId="19" xfId="0" applyFont="1" applyFill="1" applyBorder="1" applyAlignment="1" quotePrefix="1">
      <alignment horizontal="left"/>
    </xf>
    <xf numFmtId="0" fontId="7" fillId="20" borderId="24" xfId="0" applyFont="1" applyFill="1" applyBorder="1" applyAlignment="1" applyProtection="1">
      <alignment horizontal="right"/>
      <protection/>
    </xf>
    <xf numFmtId="3" fontId="19" fillId="18" borderId="13" xfId="0" applyNumberFormat="1" applyFont="1" applyFill="1" applyBorder="1" applyAlignment="1" applyProtection="1">
      <alignment horizontal="center"/>
      <protection locked="0"/>
    </xf>
    <xf numFmtId="3" fontId="53" fillId="0" borderId="30" xfId="0" applyNumberFormat="1" applyFont="1" applyFill="1" applyBorder="1" applyAlignment="1" applyProtection="1">
      <alignment horizontal="center"/>
      <protection/>
    </xf>
    <xf numFmtId="3" fontId="53" fillId="0" borderId="31" xfId="0" applyNumberFormat="1" applyFont="1" applyFill="1" applyBorder="1" applyAlignment="1" applyProtection="1">
      <alignment horizontal="center"/>
      <protection/>
    </xf>
    <xf numFmtId="3" fontId="53" fillId="0" borderId="12" xfId="0" applyNumberFormat="1" applyFont="1" applyFill="1" applyBorder="1" applyAlignment="1" applyProtection="1" quotePrefix="1">
      <alignment horizontal="center"/>
      <protection/>
    </xf>
    <xf numFmtId="3" fontId="53" fillId="0" borderId="14" xfId="0" applyNumberFormat="1" applyFont="1" applyFill="1" applyBorder="1" applyAlignment="1" applyProtection="1" quotePrefix="1">
      <alignment horizontal="center"/>
      <protection/>
    </xf>
    <xf numFmtId="0" fontId="54" fillId="22" borderId="30" xfId="0" applyFont="1" applyFill="1" applyBorder="1" applyAlignment="1" applyProtection="1" quotePrefix="1">
      <alignment horizontal="center"/>
      <protection/>
    </xf>
    <xf numFmtId="3" fontId="19" fillId="18" borderId="12" xfId="0" applyNumberFormat="1" applyFont="1" applyFill="1" applyBorder="1" applyAlignment="1" applyProtection="1" quotePrefix="1">
      <alignment horizontal="center" vertical="center"/>
      <protection locked="0"/>
    </xf>
    <xf numFmtId="3" fontId="18" fillId="0" borderId="12" xfId="0" applyNumberFormat="1" applyFont="1" applyFill="1" applyBorder="1" applyAlignment="1" applyProtection="1" quotePrefix="1">
      <alignment horizontal="right" vertical="center"/>
      <protection/>
    </xf>
    <xf numFmtId="0" fontId="12" fillId="3" borderId="40" xfId="0" applyFont="1" applyFill="1" applyBorder="1" applyAlignment="1" applyProtection="1">
      <alignment horizontal="center" vertical="center" wrapText="1"/>
      <protection/>
    </xf>
    <xf numFmtId="3" fontId="10" fillId="0" borderId="31" xfId="0" applyNumberFormat="1" applyFont="1" applyFill="1" applyBorder="1" applyAlignment="1">
      <alignment horizontal="center"/>
    </xf>
    <xf numFmtId="0" fontId="10" fillId="0" borderId="45" xfId="0" applyFont="1" applyFill="1" applyBorder="1" applyAlignment="1" applyProtection="1" quotePrefix="1">
      <alignment horizontal="left"/>
      <protection/>
    </xf>
    <xf numFmtId="3" fontId="55" fillId="0" borderId="31" xfId="0" applyNumberFormat="1" applyFont="1" applyFill="1" applyBorder="1" applyAlignment="1" applyProtection="1">
      <alignment horizontal="center"/>
      <protection/>
    </xf>
    <xf numFmtId="3" fontId="55" fillId="0" borderId="12" xfId="0" applyNumberFormat="1" applyFont="1" applyFill="1" applyBorder="1" applyAlignment="1" applyProtection="1" quotePrefix="1">
      <alignment horizontal="center"/>
      <protection/>
    </xf>
    <xf numFmtId="0" fontId="10" fillId="0" borderId="10" xfId="0" applyFont="1" applyFill="1" applyBorder="1" applyAlignment="1" applyProtection="1" quotePrefix="1">
      <alignment horizontal="center"/>
      <protection/>
    </xf>
    <xf numFmtId="0" fontId="10" fillId="0" borderId="17" xfId="0" applyFont="1" applyFill="1" applyBorder="1" applyAlignment="1" applyProtection="1" quotePrefix="1">
      <alignment horizontal="left"/>
      <protection/>
    </xf>
    <xf numFmtId="0" fontId="22" fillId="0" borderId="18" xfId="0" applyFont="1" applyFill="1" applyBorder="1" applyAlignment="1" applyProtection="1">
      <alignment horizontal="left"/>
      <protection/>
    </xf>
    <xf numFmtId="0" fontId="10" fillId="0" borderId="32" xfId="0" applyFont="1" applyFill="1" applyBorder="1" applyAlignment="1" applyProtection="1">
      <alignment horizontal="center"/>
      <protection/>
    </xf>
    <xf numFmtId="0" fontId="56" fillId="0" borderId="30" xfId="0" applyFont="1" applyFill="1" applyBorder="1" applyAlignment="1" applyProtection="1" quotePrefix="1">
      <alignment horizontal="center"/>
      <protection/>
    </xf>
    <xf numFmtId="0" fontId="10" fillId="0" borderId="21" xfId="0" applyFont="1" applyFill="1" applyBorder="1" applyAlignment="1">
      <alignment horizontal="left"/>
    </xf>
    <xf numFmtId="3" fontId="10" fillId="0" borderId="12" xfId="0" applyNumberFormat="1" applyFont="1" applyFill="1" applyBorder="1" applyAlignment="1" quotePrefix="1">
      <alignment horizontal="center"/>
    </xf>
    <xf numFmtId="0" fontId="14" fillId="0" borderId="17" xfId="0" applyFont="1" applyFill="1" applyBorder="1" applyAlignment="1" applyProtection="1">
      <alignment/>
      <protection/>
    </xf>
    <xf numFmtId="3" fontId="56" fillId="0" borderId="30" xfId="0" applyNumberFormat="1" applyFont="1" applyFill="1" applyBorder="1" applyAlignment="1" applyProtection="1">
      <alignment horizontal="center" vertical="center"/>
      <protection/>
    </xf>
    <xf numFmtId="3" fontId="56" fillId="0" borderId="31" xfId="0" applyNumberFormat="1" applyFont="1" applyFill="1" applyBorder="1" applyAlignment="1">
      <alignment horizontal="center"/>
    </xf>
    <xf numFmtId="3" fontId="56" fillId="0" borderId="12" xfId="0" applyNumberFormat="1" applyFont="1" applyFill="1" applyBorder="1" applyAlignment="1" quotePrefix="1">
      <alignment horizontal="center"/>
    </xf>
    <xf numFmtId="3" fontId="56" fillId="0" borderId="30" xfId="0" applyNumberFormat="1" applyFont="1" applyFill="1" applyBorder="1" applyAlignment="1" applyProtection="1">
      <alignment horizontal="center"/>
      <protection/>
    </xf>
    <xf numFmtId="3" fontId="56" fillId="0" borderId="32" xfId="0" applyNumberFormat="1" applyFont="1" applyFill="1" applyBorder="1" applyAlignment="1" applyProtection="1">
      <alignment horizontal="center"/>
      <protection/>
    </xf>
    <xf numFmtId="3" fontId="56" fillId="0" borderId="31" xfId="0" applyNumberFormat="1" applyFont="1" applyFill="1" applyBorder="1" applyAlignment="1" applyProtection="1">
      <alignment horizontal="center"/>
      <protection/>
    </xf>
    <xf numFmtId="3" fontId="56" fillId="0" borderId="12" xfId="0" applyNumberFormat="1" applyFont="1" applyFill="1" applyBorder="1" applyAlignment="1" applyProtection="1" quotePrefix="1">
      <alignment horizontal="center"/>
      <protection/>
    </xf>
    <xf numFmtId="0" fontId="11" fillId="0" borderId="17" xfId="0" applyFont="1" applyFill="1" applyBorder="1" applyAlignment="1" applyProtection="1">
      <alignment horizontal="left"/>
      <protection/>
    </xf>
    <xf numFmtId="3" fontId="6" fillId="0" borderId="46" xfId="0" applyNumberFormat="1" applyFont="1" applyFill="1" applyBorder="1" applyAlignment="1" applyProtection="1">
      <alignment horizontal="left" vertical="center"/>
      <protection/>
    </xf>
    <xf numFmtId="0" fontId="10" fillId="0" borderId="18" xfId="0" applyFont="1" applyFill="1" applyBorder="1" applyAlignment="1" applyProtection="1" quotePrefix="1">
      <alignment horizontal="left"/>
      <protection/>
    </xf>
    <xf numFmtId="0" fontId="10" fillId="0" borderId="19" xfId="0" applyFont="1" applyFill="1" applyBorder="1" applyAlignment="1">
      <alignment horizontal="left"/>
    </xf>
    <xf numFmtId="0" fontId="39" fillId="0" borderId="47" xfId="0" applyFont="1" applyFill="1" applyBorder="1" applyAlignment="1" applyProtection="1" quotePrefix="1">
      <alignment horizontal="center"/>
      <protection/>
    </xf>
    <xf numFmtId="0" fontId="56" fillId="0" borderId="17" xfId="0" applyFont="1" applyFill="1" applyBorder="1" applyAlignment="1" applyProtection="1">
      <alignment horizontal="left"/>
      <protection/>
    </xf>
    <xf numFmtId="0" fontId="56" fillId="0" borderId="21" xfId="0" applyFont="1" applyFill="1" applyBorder="1" applyAlignment="1" applyProtection="1">
      <alignment horizontal="left"/>
      <protection/>
    </xf>
    <xf numFmtId="0" fontId="54" fillId="22" borderId="33" xfId="0" applyFont="1" applyFill="1" applyBorder="1" applyAlignment="1" applyProtection="1" quotePrefix="1">
      <alignment horizontal="center"/>
      <protection/>
    </xf>
    <xf numFmtId="3" fontId="54" fillId="22" borderId="33" xfId="0" applyNumberFormat="1" applyFont="1" applyFill="1" applyBorder="1" applyAlignment="1" applyProtection="1">
      <alignment horizontal="center"/>
      <protection/>
    </xf>
    <xf numFmtId="3" fontId="54" fillId="22" borderId="33" xfId="0" applyNumberFormat="1" applyFont="1" applyFill="1" applyBorder="1" applyAlignment="1" applyProtection="1" quotePrefix="1">
      <alignment horizontal="center"/>
      <protection/>
    </xf>
    <xf numFmtId="3" fontId="57" fillId="22" borderId="33" xfId="0" applyNumberFormat="1" applyFont="1" applyFill="1" applyBorder="1" applyAlignment="1" applyProtection="1" quotePrefix="1">
      <alignment horizontal="center"/>
      <protection locked="0"/>
    </xf>
    <xf numFmtId="3" fontId="54" fillId="22" borderId="34" xfId="0" applyNumberFormat="1" applyFont="1" applyFill="1" applyBorder="1" applyAlignment="1" applyProtection="1" quotePrefix="1">
      <alignment horizontal="right"/>
      <protection/>
    </xf>
    <xf numFmtId="0" fontId="58" fillId="22" borderId="20" xfId="0" applyFont="1" applyFill="1" applyBorder="1" applyAlignment="1" applyProtection="1" quotePrefix="1">
      <alignment horizontal="left"/>
      <protection locked="0"/>
    </xf>
    <xf numFmtId="0" fontId="10" fillId="0" borderId="23" xfId="0" applyFont="1" applyFill="1" applyBorder="1" applyAlignment="1">
      <alignment horizontal="left"/>
    </xf>
    <xf numFmtId="0" fontId="10" fillId="0" borderId="45" xfId="0" applyFont="1" applyFill="1" applyBorder="1" applyAlignment="1">
      <alignment horizontal="left"/>
    </xf>
    <xf numFmtId="3" fontId="19" fillId="18" borderId="41" xfId="0" applyNumberFormat="1" applyFont="1" applyFill="1" applyBorder="1" applyAlignment="1" applyProtection="1" quotePrefix="1">
      <alignment horizontal="center"/>
      <protection locked="0"/>
    </xf>
    <xf numFmtId="0" fontId="53" fillId="0" borderId="21" xfId="0" applyFont="1" applyFill="1" applyBorder="1" applyAlignment="1" applyProtection="1">
      <alignment horizontal="left"/>
      <protection/>
    </xf>
    <xf numFmtId="0" fontId="53" fillId="0" borderId="18" xfId="0" applyFont="1" applyBorder="1" applyAlignment="1">
      <alignment horizontal="left"/>
    </xf>
    <xf numFmtId="3" fontId="53" fillId="0" borderId="32" xfId="0" applyNumberFormat="1" applyFont="1" applyBorder="1" applyAlignment="1">
      <alignment horizontal="center"/>
    </xf>
    <xf numFmtId="0" fontId="59" fillId="0" borderId="30" xfId="0" applyFont="1" applyFill="1" applyBorder="1" applyAlignment="1" applyProtection="1" quotePrefix="1">
      <alignment horizontal="center"/>
      <protection/>
    </xf>
    <xf numFmtId="0" fontId="56" fillId="0" borderId="31" xfId="0" applyFont="1" applyFill="1" applyBorder="1" applyAlignment="1" applyProtection="1">
      <alignment horizontal="center"/>
      <protection/>
    </xf>
    <xf numFmtId="3" fontId="53" fillId="0" borderId="27" xfId="0" applyNumberFormat="1" applyFont="1" applyFill="1" applyBorder="1" applyAlignment="1" applyProtection="1" quotePrefix="1">
      <alignment horizontal="center"/>
      <protection/>
    </xf>
    <xf numFmtId="3" fontId="53" fillId="0" borderId="32" xfId="0" applyNumberFormat="1" applyFont="1" applyBorder="1" applyAlignment="1" quotePrefix="1">
      <alignment horizontal="center"/>
    </xf>
    <xf numFmtId="0" fontId="10" fillId="0" borderId="18" xfId="0" applyFont="1" applyFill="1" applyBorder="1" applyAlignment="1" applyProtection="1">
      <alignment horizontal="left"/>
      <protection/>
    </xf>
    <xf numFmtId="0" fontId="59" fillId="0" borderId="32" xfId="0" applyFont="1" applyFill="1" applyBorder="1" applyAlignment="1" applyProtection="1" quotePrefix="1">
      <alignment horizontal="center"/>
      <protection/>
    </xf>
    <xf numFmtId="3" fontId="56" fillId="0" borderId="13" xfId="0" applyNumberFormat="1" applyFont="1" applyFill="1" applyBorder="1" applyAlignment="1" applyProtection="1" quotePrefix="1">
      <alignment horizontal="center"/>
      <protection/>
    </xf>
    <xf numFmtId="0" fontId="54" fillId="22" borderId="40" xfId="0" applyFont="1" applyFill="1" applyBorder="1" applyAlignment="1" applyProtection="1" quotePrefix="1">
      <alignment horizontal="center"/>
      <protection/>
    </xf>
    <xf numFmtId="0" fontId="10" fillId="0" borderId="42" xfId="0" applyFont="1" applyFill="1" applyBorder="1" applyAlignment="1">
      <alignment horizontal="left"/>
    </xf>
    <xf numFmtId="0" fontId="54" fillId="22" borderId="32" xfId="0" applyFont="1" applyFill="1" applyBorder="1" applyAlignment="1" applyProtection="1" quotePrefix="1">
      <alignment horizontal="center"/>
      <protection/>
    </xf>
    <xf numFmtId="0" fontId="59" fillId="0" borderId="31" xfId="0" applyFont="1" applyFill="1" applyBorder="1" applyAlignment="1" applyProtection="1" quotePrefix="1">
      <alignment horizontal="center"/>
      <protection/>
    </xf>
    <xf numFmtId="0" fontId="56" fillId="0" borderId="43" xfId="0" applyFont="1" applyFill="1" applyBorder="1" applyAlignment="1" applyProtection="1" quotePrefix="1">
      <alignment horizontal="center"/>
      <protection/>
    </xf>
    <xf numFmtId="0" fontId="59" fillId="0" borderId="40" xfId="0" applyFont="1" applyFill="1" applyBorder="1" applyAlignment="1" applyProtection="1" quotePrefix="1">
      <alignment horizontal="center" vertical="center"/>
      <protection/>
    </xf>
    <xf numFmtId="0" fontId="59" fillId="0" borderId="43" xfId="0" applyFont="1" applyFill="1" applyBorder="1" applyAlignment="1" applyProtection="1" quotePrefix="1">
      <alignment horizontal="center" vertical="center"/>
      <protection/>
    </xf>
    <xf numFmtId="0" fontId="10" fillId="0" borderId="22" xfId="0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3" fontId="56" fillId="0" borderId="14" xfId="0" applyNumberFormat="1" applyFont="1" applyFill="1" applyBorder="1" applyAlignment="1" applyProtection="1" quotePrefix="1">
      <alignment horizontal="center"/>
      <protection/>
    </xf>
    <xf numFmtId="0" fontId="10" fillId="0" borderId="19" xfId="0" applyFont="1" applyFill="1" applyBorder="1" applyAlignment="1" applyProtection="1">
      <alignment horizontal="left"/>
      <protection/>
    </xf>
    <xf numFmtId="3" fontId="60" fillId="0" borderId="40" xfId="0" applyNumberFormat="1" applyFont="1" applyFill="1" applyBorder="1" applyAlignment="1" applyProtection="1">
      <alignment horizontal="center"/>
      <protection/>
    </xf>
    <xf numFmtId="3" fontId="60" fillId="0" borderId="41" xfId="0" applyNumberFormat="1" applyFont="1" applyFill="1" applyBorder="1" applyAlignment="1" applyProtection="1" quotePrefix="1">
      <alignment horizontal="center"/>
      <protection/>
    </xf>
    <xf numFmtId="0" fontId="10" fillId="0" borderId="42" xfId="0" applyFont="1" applyFill="1" applyBorder="1" applyAlignment="1" applyProtection="1">
      <alignment horizontal="left"/>
      <protection/>
    </xf>
    <xf numFmtId="0" fontId="54" fillId="22" borderId="43" xfId="0" applyFont="1" applyFill="1" applyBorder="1" applyAlignment="1" applyProtection="1" quotePrefix="1">
      <alignment horizontal="center"/>
      <protection/>
    </xf>
    <xf numFmtId="3" fontId="60" fillId="0" borderId="43" xfId="0" applyNumberFormat="1" applyFont="1" applyFill="1" applyBorder="1" applyAlignment="1" applyProtection="1">
      <alignment horizontal="center"/>
      <protection/>
    </xf>
    <xf numFmtId="3" fontId="60" fillId="0" borderId="44" xfId="0" applyNumberFormat="1" applyFont="1" applyFill="1" applyBorder="1" applyAlignment="1" applyProtection="1" quotePrefix="1">
      <alignment horizontal="center"/>
      <protection/>
    </xf>
    <xf numFmtId="3" fontId="19" fillId="18" borderId="44" xfId="0" applyNumberFormat="1" applyFont="1" applyFill="1" applyBorder="1" applyAlignment="1" applyProtection="1" quotePrefix="1">
      <alignment horizontal="center"/>
      <protection locked="0"/>
    </xf>
    <xf numFmtId="49" fontId="19" fillId="18" borderId="10" xfId="0" applyNumberFormat="1" applyFont="1" applyFill="1" applyBorder="1" applyAlignment="1" applyProtection="1">
      <alignment horizontal="left"/>
      <protection locked="0"/>
    </xf>
    <xf numFmtId="3" fontId="56" fillId="0" borderId="14" xfId="0" applyNumberFormat="1" applyFont="1" applyFill="1" applyBorder="1" applyAlignment="1" applyProtection="1" quotePrefix="1">
      <alignment horizontal="center" vertical="center"/>
      <protection/>
    </xf>
    <xf numFmtId="0" fontId="14" fillId="0" borderId="16" xfId="0" applyFont="1" applyFill="1" applyBorder="1" applyAlignment="1" applyProtection="1">
      <alignment/>
      <protection/>
    </xf>
    <xf numFmtId="0" fontId="10" fillId="0" borderId="45" xfId="0" applyFont="1" applyFill="1" applyBorder="1" applyAlignment="1" applyProtection="1">
      <alignment horizontal="left"/>
      <protection/>
    </xf>
    <xf numFmtId="0" fontId="54" fillId="22" borderId="31" xfId="0" applyFont="1" applyFill="1" applyBorder="1" applyAlignment="1" applyProtection="1" quotePrefix="1">
      <alignment horizontal="center"/>
      <protection/>
    </xf>
    <xf numFmtId="3" fontId="60" fillId="0" borderId="31" xfId="0" applyNumberFormat="1" applyFont="1" applyFill="1" applyBorder="1" applyAlignment="1" applyProtection="1">
      <alignment horizontal="center"/>
      <protection/>
    </xf>
    <xf numFmtId="3" fontId="60" fillId="0" borderId="12" xfId="0" applyNumberFormat="1" applyFont="1" applyFill="1" applyBorder="1" applyAlignment="1" applyProtection="1" quotePrefix="1">
      <alignment horizontal="center"/>
      <protection/>
    </xf>
    <xf numFmtId="0" fontId="10" fillId="0" borderId="17" xfId="0" applyFont="1" applyFill="1" applyBorder="1" applyAlignment="1">
      <alignment horizontal="left"/>
    </xf>
    <xf numFmtId="0" fontId="54" fillId="0" borderId="30" xfId="0" applyFont="1" applyFill="1" applyBorder="1" applyAlignment="1" applyProtection="1" quotePrefix="1">
      <alignment horizontal="center"/>
      <protection/>
    </xf>
    <xf numFmtId="0" fontId="54" fillId="0" borderId="40" xfId="0" applyFont="1" applyFill="1" applyBorder="1" applyAlignment="1" applyProtection="1" quotePrefix="1">
      <alignment horizontal="center"/>
      <protection/>
    </xf>
    <xf numFmtId="0" fontId="54" fillId="0" borderId="31" xfId="0" applyFont="1" applyFill="1" applyBorder="1" applyAlignment="1" applyProtection="1" quotePrefix="1">
      <alignment horizontal="center" vertical="center"/>
      <protection/>
    </xf>
    <xf numFmtId="0" fontId="11" fillId="0" borderId="30" xfId="0" applyFont="1" applyFill="1" applyBorder="1" applyAlignment="1" applyProtection="1" quotePrefix="1">
      <alignment horizontal="center"/>
      <protection/>
    </xf>
    <xf numFmtId="0" fontId="54" fillId="0" borderId="43" xfId="0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28125" style="69" customWidth="1"/>
    <col min="2" max="2" width="42.00390625" style="72" customWidth="1"/>
    <col min="3" max="3" width="5.7109375" style="72" customWidth="1"/>
    <col min="4" max="4" width="7.7109375" style="73" customWidth="1"/>
    <col min="5" max="7" width="7.7109375" style="74" customWidth="1"/>
    <col min="8" max="8" width="10.7109375" style="75" customWidth="1"/>
    <col min="9" max="9" width="2.28125" style="70" customWidth="1"/>
    <col min="10" max="10" width="9.7109375" style="70" hidden="1" customWidth="1"/>
    <col min="11" max="23" width="8.8515625" style="69" customWidth="1"/>
    <col min="24" max="16384" width="9.140625" style="71" customWidth="1"/>
  </cols>
  <sheetData>
    <row r="1" spans="2:8" ht="13.5" customHeight="1">
      <c r="B1" s="6" t="s">
        <v>13</v>
      </c>
      <c r="C1" s="53"/>
      <c r="D1" s="54"/>
      <c r="E1" s="55"/>
      <c r="F1" s="55"/>
      <c r="G1" s="55"/>
      <c r="H1" s="56"/>
    </row>
    <row r="2" spans="2:8" ht="12.75" customHeight="1">
      <c r="B2" s="7" t="s">
        <v>14</v>
      </c>
      <c r="C2" s="2"/>
      <c r="D2" s="109"/>
      <c r="E2" s="110"/>
      <c r="F2" s="110"/>
      <c r="G2" s="110"/>
      <c r="H2" s="111"/>
    </row>
    <row r="3" spans="2:8" ht="12.75" customHeight="1">
      <c r="B3" s="7" t="s">
        <v>15</v>
      </c>
      <c r="C3" s="200"/>
      <c r="D3" s="112"/>
      <c r="E3" s="113"/>
      <c r="F3" s="113"/>
      <c r="G3" s="113"/>
      <c r="H3" s="114"/>
    </row>
    <row r="4" spans="2:8" ht="12.75" customHeight="1">
      <c r="B4" s="148" t="s">
        <v>131</v>
      </c>
      <c r="C4" s="200"/>
      <c r="D4" s="112"/>
      <c r="E4" s="113"/>
      <c r="F4" s="113"/>
      <c r="G4" s="113"/>
      <c r="H4" s="114"/>
    </row>
    <row r="5" spans="2:10" s="69" customFormat="1" ht="3" customHeight="1">
      <c r="B5" s="8"/>
      <c r="C5" s="101"/>
      <c r="D5" s="102"/>
      <c r="E5" s="103"/>
      <c r="F5" s="103"/>
      <c r="G5" s="103"/>
      <c r="H5" s="104"/>
      <c r="I5" s="70"/>
      <c r="J5" s="70"/>
    </row>
    <row r="6" spans="2:8" ht="12.75" customHeight="1">
      <c r="B6" s="7" t="s">
        <v>16</v>
      </c>
      <c r="C6" s="1"/>
      <c r="D6" s="112"/>
      <c r="E6" s="113"/>
      <c r="F6" s="113"/>
      <c r="G6" s="113"/>
      <c r="H6" s="114"/>
    </row>
    <row r="7" spans="2:8" ht="12.75" customHeight="1">
      <c r="B7" s="7" t="s">
        <v>17</v>
      </c>
      <c r="C7" s="2"/>
      <c r="D7" s="109"/>
      <c r="E7" s="110"/>
      <c r="F7" s="110"/>
      <c r="G7" s="110"/>
      <c r="H7" s="111"/>
    </row>
    <row r="8" spans="2:8" ht="12.75" customHeight="1">
      <c r="B8" s="148" t="s">
        <v>100</v>
      </c>
      <c r="C8" s="2"/>
      <c r="D8" s="109"/>
      <c r="E8" s="110"/>
      <c r="F8" s="110"/>
      <c r="G8" s="110"/>
      <c r="H8" s="111"/>
    </row>
    <row r="9" spans="2:10" s="69" customFormat="1" ht="3" customHeight="1">
      <c r="B9" s="8"/>
      <c r="C9" s="105"/>
      <c r="D9" s="106"/>
      <c r="E9" s="107"/>
      <c r="F9" s="107"/>
      <c r="G9" s="107"/>
      <c r="H9" s="108"/>
      <c r="I9" s="70"/>
      <c r="J9" s="70"/>
    </row>
    <row r="10" spans="2:8" ht="12.75" customHeight="1">
      <c r="B10" s="7" t="s">
        <v>26</v>
      </c>
      <c r="C10" s="1"/>
      <c r="D10" s="112"/>
      <c r="E10" s="113"/>
      <c r="F10" s="113"/>
      <c r="G10" s="113"/>
      <c r="H10" s="114"/>
    </row>
    <row r="11" spans="2:8" ht="12.75" customHeight="1">
      <c r="B11" s="7" t="s">
        <v>20</v>
      </c>
      <c r="C11" s="1"/>
      <c r="D11" s="112"/>
      <c r="E11" s="113"/>
      <c r="F11" s="113"/>
      <c r="G11" s="113"/>
      <c r="H11" s="114"/>
    </row>
    <row r="12" spans="2:10" s="69" customFormat="1" ht="3" customHeight="1">
      <c r="B12" s="8"/>
      <c r="C12" s="105"/>
      <c r="D12" s="106"/>
      <c r="E12" s="107"/>
      <c r="F12" s="107"/>
      <c r="G12" s="107"/>
      <c r="H12" s="108"/>
      <c r="I12" s="70"/>
      <c r="J12" s="70"/>
    </row>
    <row r="13" spans="2:8" ht="12.75" customHeight="1">
      <c r="B13" s="202" t="s">
        <v>129</v>
      </c>
      <c r="C13" s="1"/>
      <c r="D13" s="112"/>
      <c r="E13" s="113"/>
      <c r="F13" s="113"/>
      <c r="G13" s="113"/>
      <c r="H13" s="114"/>
    </row>
    <row r="14" spans="2:8" ht="12.75" customHeight="1">
      <c r="B14" s="7" t="s">
        <v>21</v>
      </c>
      <c r="C14" s="2"/>
      <c r="D14" s="109"/>
      <c r="E14" s="110"/>
      <c r="F14" s="110"/>
      <c r="G14" s="110"/>
      <c r="H14" s="111"/>
    </row>
    <row r="15" spans="2:8" ht="12.75" customHeight="1">
      <c r="B15" s="148" t="s">
        <v>130</v>
      </c>
      <c r="C15" s="2"/>
      <c r="D15" s="109"/>
      <c r="E15" s="110"/>
      <c r="F15" s="110"/>
      <c r="G15" s="110"/>
      <c r="H15" s="111"/>
    </row>
    <row r="16" spans="2:10" s="69" customFormat="1" ht="3" customHeight="1" thickBot="1">
      <c r="B16" s="8"/>
      <c r="C16" s="106"/>
      <c r="D16" s="106"/>
      <c r="E16" s="107"/>
      <c r="F16" s="107"/>
      <c r="G16" s="107"/>
      <c r="H16" s="108"/>
      <c r="I16" s="70"/>
      <c r="J16" s="70"/>
    </row>
    <row r="17" spans="2:8" ht="12.75" customHeight="1" thickBot="1">
      <c r="B17" s="9" t="s">
        <v>23</v>
      </c>
      <c r="C17" s="115"/>
      <c r="D17" s="157" t="s">
        <v>106</v>
      </c>
      <c r="E17" s="115"/>
      <c r="F17" s="57" t="s">
        <v>24</v>
      </c>
      <c r="G17" s="115"/>
      <c r="H17" s="93" t="s">
        <v>25</v>
      </c>
    </row>
    <row r="18" spans="2:8" ht="6.75" customHeight="1" thickBot="1">
      <c r="B18" s="10"/>
      <c r="C18" s="10"/>
      <c r="D18" s="23"/>
      <c r="E18" s="24"/>
      <c r="F18" s="24"/>
      <c r="G18" s="24"/>
      <c r="H18" s="58"/>
    </row>
    <row r="19" spans="1:23" s="79" customFormat="1" ht="13.5" customHeight="1">
      <c r="A19" s="76"/>
      <c r="B19" s="11" t="s">
        <v>2</v>
      </c>
      <c r="C19" s="25"/>
      <c r="D19" s="26"/>
      <c r="E19" s="27"/>
      <c r="F19" s="127"/>
      <c r="G19" s="28"/>
      <c r="H19" s="28" t="s">
        <v>112</v>
      </c>
      <c r="I19" s="77"/>
      <c r="J19" s="78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</row>
    <row r="20" spans="1:23" s="79" customFormat="1" ht="13.5" customHeight="1" thickBot="1">
      <c r="A20" s="76"/>
      <c r="B20" s="12" t="s">
        <v>134</v>
      </c>
      <c r="C20" s="29"/>
      <c r="D20" s="30"/>
      <c r="E20" s="31"/>
      <c r="F20" s="32"/>
      <c r="G20" s="32"/>
      <c r="H20" s="32" t="s">
        <v>3</v>
      </c>
      <c r="I20" s="77"/>
      <c r="J20" s="78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</row>
    <row r="21" spans="1:23" s="79" customFormat="1" ht="6.75" customHeight="1" thickBot="1">
      <c r="A21" s="76"/>
      <c r="B21" s="13"/>
      <c r="C21" s="13"/>
      <c r="D21" s="33"/>
      <c r="E21" s="34"/>
      <c r="F21" s="35"/>
      <c r="G21" s="35"/>
      <c r="H21" s="59"/>
      <c r="I21" s="77"/>
      <c r="J21" s="78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</row>
    <row r="22" spans="1:23" s="81" customFormat="1" ht="34.5" customHeight="1" thickBot="1">
      <c r="A22" s="80"/>
      <c r="B22" s="21" t="s">
        <v>55</v>
      </c>
      <c r="C22" s="36" t="s">
        <v>9</v>
      </c>
      <c r="D22" s="37" t="s">
        <v>0</v>
      </c>
      <c r="E22" s="38" t="s">
        <v>22</v>
      </c>
      <c r="F22" s="39" t="s">
        <v>35</v>
      </c>
      <c r="G22" s="60" t="s">
        <v>11</v>
      </c>
      <c r="H22" s="60" t="s">
        <v>10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</row>
    <row r="23" spans="1:23" s="97" customFormat="1" ht="12" customHeight="1">
      <c r="A23" s="80"/>
      <c r="B23" s="142" t="s">
        <v>36</v>
      </c>
      <c r="C23" s="208">
        <v>2022</v>
      </c>
      <c r="D23" s="149">
        <v>1925</v>
      </c>
      <c r="E23" s="150">
        <f>D23*1.27</f>
        <v>2444.75</v>
      </c>
      <c r="F23" s="151">
        <v>3490</v>
      </c>
      <c r="G23" s="95"/>
      <c r="H23" s="96">
        <f>G23*E23</f>
        <v>0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</row>
    <row r="24" spans="1:23" s="83" customFormat="1" ht="12" customHeight="1">
      <c r="A24" s="82"/>
      <c r="B24" s="142" t="s">
        <v>70</v>
      </c>
      <c r="C24" s="133">
        <v>2023</v>
      </c>
      <c r="D24" s="152">
        <v>1925</v>
      </c>
      <c r="E24" s="150">
        <f aca="true" t="shared" si="0" ref="E24:E45">D24*1.27</f>
        <v>2444.75</v>
      </c>
      <c r="F24" s="151">
        <v>3490</v>
      </c>
      <c r="G24" s="3"/>
      <c r="H24" s="61">
        <f>G24*E24</f>
        <v>0</v>
      </c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</row>
    <row r="25" spans="1:23" s="83" customFormat="1" ht="12" customHeight="1">
      <c r="A25" s="82"/>
      <c r="B25" s="142" t="s">
        <v>154</v>
      </c>
      <c r="C25" s="175">
        <v>2021</v>
      </c>
      <c r="D25" s="152">
        <v>1925</v>
      </c>
      <c r="E25" s="150">
        <f t="shared" si="0"/>
        <v>2444.75</v>
      </c>
      <c r="F25" s="151">
        <v>3490</v>
      </c>
      <c r="G25" s="3"/>
      <c r="H25" s="61">
        <f aca="true" t="shared" si="1" ref="H25:H45">G25*E25</f>
        <v>0</v>
      </c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</row>
    <row r="26" spans="1:23" s="83" customFormat="1" ht="12" customHeight="1">
      <c r="A26" s="82"/>
      <c r="B26" s="142" t="s">
        <v>71</v>
      </c>
      <c r="C26" s="175">
        <v>2021</v>
      </c>
      <c r="D26" s="152">
        <v>1925</v>
      </c>
      <c r="E26" s="150">
        <f t="shared" si="0"/>
        <v>2444.75</v>
      </c>
      <c r="F26" s="151">
        <v>3490</v>
      </c>
      <c r="G26" s="3"/>
      <c r="H26" s="61">
        <f>G26*E26</f>
        <v>0</v>
      </c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</row>
    <row r="27" spans="1:23" s="83" customFormat="1" ht="12" customHeight="1">
      <c r="A27" s="82"/>
      <c r="B27" s="142" t="s">
        <v>69</v>
      </c>
      <c r="C27" s="208">
        <v>2022</v>
      </c>
      <c r="D27" s="152">
        <v>1650</v>
      </c>
      <c r="E27" s="150">
        <f t="shared" si="0"/>
        <v>2095.5</v>
      </c>
      <c r="F27" s="151">
        <v>2990</v>
      </c>
      <c r="G27" s="3"/>
      <c r="H27" s="61">
        <f t="shared" si="1"/>
        <v>0</v>
      </c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</row>
    <row r="28" spans="1:23" s="83" customFormat="1" ht="12" customHeight="1">
      <c r="A28" s="82"/>
      <c r="B28" s="142" t="s">
        <v>62</v>
      </c>
      <c r="C28" s="133">
        <v>2023</v>
      </c>
      <c r="D28" s="150">
        <v>1925</v>
      </c>
      <c r="E28" s="150">
        <f t="shared" si="0"/>
        <v>2444.75</v>
      </c>
      <c r="F28" s="151">
        <v>3490</v>
      </c>
      <c r="G28" s="3"/>
      <c r="H28" s="61">
        <f t="shared" si="1"/>
        <v>0</v>
      </c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</row>
    <row r="29" spans="1:23" s="83" customFormat="1" ht="12" customHeight="1">
      <c r="A29" s="82"/>
      <c r="B29" s="142" t="s">
        <v>7</v>
      </c>
      <c r="C29" s="208">
        <v>2022</v>
      </c>
      <c r="D29" s="152">
        <v>1925</v>
      </c>
      <c r="E29" s="150">
        <f t="shared" si="0"/>
        <v>2444.75</v>
      </c>
      <c r="F29" s="151">
        <v>3490</v>
      </c>
      <c r="G29" s="3"/>
      <c r="H29" s="61">
        <f t="shared" si="1"/>
        <v>0</v>
      </c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</row>
    <row r="30" spans="1:23" s="83" customFormat="1" ht="12" customHeight="1">
      <c r="A30" s="82"/>
      <c r="B30" s="142" t="s">
        <v>72</v>
      </c>
      <c r="C30" s="175">
        <v>2021</v>
      </c>
      <c r="D30" s="152">
        <v>1925</v>
      </c>
      <c r="E30" s="150">
        <f t="shared" si="0"/>
        <v>2444.75</v>
      </c>
      <c r="F30" s="151">
        <v>3490</v>
      </c>
      <c r="G30" s="3"/>
      <c r="H30" s="61">
        <f>G30*E30</f>
        <v>0</v>
      </c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</row>
    <row r="31" spans="1:23" s="83" customFormat="1" ht="12" customHeight="1">
      <c r="A31" s="82"/>
      <c r="B31" s="142" t="s">
        <v>37</v>
      </c>
      <c r="C31" s="133">
        <v>2023</v>
      </c>
      <c r="D31" s="152">
        <v>1925</v>
      </c>
      <c r="E31" s="150">
        <f t="shared" si="0"/>
        <v>2444.75</v>
      </c>
      <c r="F31" s="151">
        <v>3490</v>
      </c>
      <c r="G31" s="3"/>
      <c r="H31" s="61">
        <f t="shared" si="1"/>
        <v>0</v>
      </c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</row>
    <row r="32" spans="1:23" s="83" customFormat="1" ht="12" customHeight="1">
      <c r="A32" s="82"/>
      <c r="B32" s="142" t="s">
        <v>38</v>
      </c>
      <c r="C32" s="175">
        <v>2021</v>
      </c>
      <c r="D32" s="152">
        <v>1925</v>
      </c>
      <c r="E32" s="150">
        <f t="shared" si="0"/>
        <v>2444.75</v>
      </c>
      <c r="F32" s="151">
        <v>3490</v>
      </c>
      <c r="G32" s="3"/>
      <c r="H32" s="61">
        <f t="shared" si="1"/>
        <v>0</v>
      </c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</row>
    <row r="33" spans="1:23" s="83" customFormat="1" ht="12" customHeight="1">
      <c r="A33" s="82"/>
      <c r="B33" s="142" t="s">
        <v>4</v>
      </c>
      <c r="C33" s="175">
        <v>2021</v>
      </c>
      <c r="D33" s="152">
        <v>1925</v>
      </c>
      <c r="E33" s="150">
        <f t="shared" si="0"/>
        <v>2444.75</v>
      </c>
      <c r="F33" s="151">
        <v>3490</v>
      </c>
      <c r="G33" s="3"/>
      <c r="H33" s="61">
        <f t="shared" si="1"/>
        <v>0</v>
      </c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</row>
    <row r="34" spans="1:23" s="83" customFormat="1" ht="12" customHeight="1">
      <c r="A34" s="82"/>
      <c r="B34" s="142" t="s">
        <v>63</v>
      </c>
      <c r="C34" s="133">
        <v>2023</v>
      </c>
      <c r="D34" s="152">
        <v>1925</v>
      </c>
      <c r="E34" s="150">
        <f t="shared" si="0"/>
        <v>2444.75</v>
      </c>
      <c r="F34" s="151">
        <v>3490</v>
      </c>
      <c r="G34" s="3"/>
      <c r="H34" s="61">
        <f t="shared" si="1"/>
        <v>0</v>
      </c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</row>
    <row r="35" spans="1:23" s="83" customFormat="1" ht="12" customHeight="1">
      <c r="A35" s="82"/>
      <c r="B35" s="142" t="s">
        <v>146</v>
      </c>
      <c r="C35" s="133">
        <v>2023</v>
      </c>
      <c r="D35" s="150">
        <v>1925</v>
      </c>
      <c r="E35" s="150">
        <f t="shared" si="0"/>
        <v>2444.75</v>
      </c>
      <c r="F35" s="151">
        <v>3490</v>
      </c>
      <c r="G35" s="3"/>
      <c r="H35" s="61">
        <f>G35*E35</f>
        <v>0</v>
      </c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</row>
    <row r="36" spans="1:23" s="83" customFormat="1" ht="12" customHeight="1">
      <c r="A36" s="82"/>
      <c r="B36" s="142" t="s">
        <v>64</v>
      </c>
      <c r="C36" s="208">
        <v>2022</v>
      </c>
      <c r="D36" s="152">
        <v>1925</v>
      </c>
      <c r="E36" s="150">
        <f t="shared" si="0"/>
        <v>2444.75</v>
      </c>
      <c r="F36" s="151">
        <v>3490</v>
      </c>
      <c r="G36" s="3"/>
      <c r="H36" s="61">
        <f t="shared" si="1"/>
        <v>0</v>
      </c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</row>
    <row r="37" spans="1:23" s="83" customFormat="1" ht="12" customHeight="1">
      <c r="A37" s="82"/>
      <c r="B37" s="15" t="s">
        <v>145</v>
      </c>
      <c r="C37" s="133">
        <v>2023</v>
      </c>
      <c r="D37" s="152">
        <v>1925</v>
      </c>
      <c r="E37" s="150">
        <f t="shared" si="0"/>
        <v>2444.75</v>
      </c>
      <c r="F37" s="151">
        <v>3490</v>
      </c>
      <c r="G37" s="3"/>
      <c r="H37" s="61">
        <f>G37*E37</f>
        <v>0</v>
      </c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</row>
    <row r="38" spans="1:23" s="83" customFormat="1" ht="12" customHeight="1">
      <c r="A38" s="82"/>
      <c r="B38" s="142" t="s">
        <v>18</v>
      </c>
      <c r="C38" s="175">
        <v>2021</v>
      </c>
      <c r="D38" s="150">
        <v>1925</v>
      </c>
      <c r="E38" s="150">
        <f t="shared" si="0"/>
        <v>2444.75</v>
      </c>
      <c r="F38" s="151">
        <v>3490</v>
      </c>
      <c r="G38" s="3"/>
      <c r="H38" s="61">
        <f>G38*E38</f>
        <v>0</v>
      </c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</row>
    <row r="39" spans="1:23" s="83" customFormat="1" ht="12" customHeight="1">
      <c r="A39" s="82"/>
      <c r="B39" s="142" t="s">
        <v>58</v>
      </c>
      <c r="C39" s="175">
        <v>2021</v>
      </c>
      <c r="D39" s="152">
        <v>1925</v>
      </c>
      <c r="E39" s="150">
        <f t="shared" si="0"/>
        <v>2444.75</v>
      </c>
      <c r="F39" s="151">
        <v>3490</v>
      </c>
      <c r="G39" s="3"/>
      <c r="H39" s="61">
        <f>G39*E39</f>
        <v>0</v>
      </c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</row>
    <row r="40" spans="1:23" s="83" customFormat="1" ht="12" customHeight="1">
      <c r="A40" s="82"/>
      <c r="B40" s="142" t="s">
        <v>39</v>
      </c>
      <c r="C40" s="208">
        <v>2022</v>
      </c>
      <c r="D40" s="152">
        <v>1925</v>
      </c>
      <c r="E40" s="150">
        <f t="shared" si="0"/>
        <v>2444.75</v>
      </c>
      <c r="F40" s="151">
        <v>3490</v>
      </c>
      <c r="G40" s="3"/>
      <c r="H40" s="61">
        <f t="shared" si="1"/>
        <v>0</v>
      </c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</row>
    <row r="41" spans="1:23" s="83" customFormat="1" ht="12" customHeight="1">
      <c r="A41" s="82"/>
      <c r="B41" s="142" t="s">
        <v>30</v>
      </c>
      <c r="C41" s="208">
        <v>2022</v>
      </c>
      <c r="D41" s="152">
        <v>1925</v>
      </c>
      <c r="E41" s="150">
        <f t="shared" si="0"/>
        <v>2444.75</v>
      </c>
      <c r="F41" s="151">
        <v>3490</v>
      </c>
      <c r="G41" s="3"/>
      <c r="H41" s="61">
        <f t="shared" si="1"/>
        <v>0</v>
      </c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</row>
    <row r="42" spans="1:23" s="83" customFormat="1" ht="12" customHeight="1">
      <c r="A42" s="82"/>
      <c r="B42" s="142" t="s">
        <v>40</v>
      </c>
      <c r="C42" s="208">
        <v>2022</v>
      </c>
      <c r="D42" s="152">
        <v>1925</v>
      </c>
      <c r="E42" s="150">
        <f t="shared" si="0"/>
        <v>2444.75</v>
      </c>
      <c r="F42" s="151">
        <v>3490</v>
      </c>
      <c r="G42" s="3"/>
      <c r="H42" s="61">
        <f t="shared" si="1"/>
        <v>0</v>
      </c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</row>
    <row r="43" spans="1:23" s="83" customFormat="1" ht="12" customHeight="1">
      <c r="A43" s="82"/>
      <c r="B43" s="142" t="s">
        <v>155</v>
      </c>
      <c r="C43" s="175">
        <v>2020</v>
      </c>
      <c r="D43" s="152">
        <v>1925</v>
      </c>
      <c r="E43" s="150">
        <f t="shared" si="0"/>
        <v>2444.75</v>
      </c>
      <c r="F43" s="151">
        <v>3490</v>
      </c>
      <c r="G43" s="3"/>
      <c r="H43" s="61">
        <f t="shared" si="1"/>
        <v>0</v>
      </c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</row>
    <row r="44" spans="1:23" s="83" customFormat="1" ht="12" customHeight="1">
      <c r="A44" s="82"/>
      <c r="B44" s="142" t="s">
        <v>41</v>
      </c>
      <c r="C44" s="133">
        <v>2023</v>
      </c>
      <c r="D44" s="152">
        <v>1925</v>
      </c>
      <c r="E44" s="150">
        <f t="shared" si="0"/>
        <v>2444.75</v>
      </c>
      <c r="F44" s="151">
        <v>3490</v>
      </c>
      <c r="G44" s="3"/>
      <c r="H44" s="61">
        <f t="shared" si="1"/>
        <v>0</v>
      </c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</row>
    <row r="45" spans="1:23" s="83" customFormat="1" ht="12" customHeight="1" thickBot="1">
      <c r="A45" s="82"/>
      <c r="B45" s="158" t="s">
        <v>42</v>
      </c>
      <c r="C45" s="180">
        <v>2021</v>
      </c>
      <c r="D45" s="153">
        <v>1925</v>
      </c>
      <c r="E45" s="150">
        <f t="shared" si="0"/>
        <v>2444.75</v>
      </c>
      <c r="F45" s="151">
        <v>3490</v>
      </c>
      <c r="G45" s="4"/>
      <c r="H45" s="62">
        <f t="shared" si="1"/>
        <v>0</v>
      </c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</row>
    <row r="46" spans="1:23" s="83" customFormat="1" ht="12" customHeight="1">
      <c r="A46" s="82"/>
      <c r="B46" s="195" t="s">
        <v>125</v>
      </c>
      <c r="C46" s="196">
        <v>2023</v>
      </c>
      <c r="D46" s="197">
        <v>4405</v>
      </c>
      <c r="E46" s="197">
        <f>D46*1.27</f>
        <v>5594.35</v>
      </c>
      <c r="F46" s="198">
        <v>7990</v>
      </c>
      <c r="G46" s="199"/>
      <c r="H46" s="124">
        <f aca="true" t="shared" si="2" ref="H46:H55">G46*E46</f>
        <v>0</v>
      </c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</row>
    <row r="47" spans="1:23" s="83" customFormat="1" ht="12" customHeight="1">
      <c r="A47" s="82"/>
      <c r="B47" s="16" t="s">
        <v>127</v>
      </c>
      <c r="C47" s="204">
        <v>2023</v>
      </c>
      <c r="D47" s="205">
        <v>4405</v>
      </c>
      <c r="E47" s="205">
        <f>D47*1.27</f>
        <v>5594.35</v>
      </c>
      <c r="F47" s="206">
        <v>7990</v>
      </c>
      <c r="G47" s="3"/>
      <c r="H47" s="61">
        <f>G47*E47</f>
        <v>0</v>
      </c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</row>
    <row r="48" spans="1:23" s="83" customFormat="1" ht="12" customHeight="1" thickBot="1">
      <c r="A48" s="82"/>
      <c r="B48" s="192" t="s">
        <v>140</v>
      </c>
      <c r="C48" s="182">
        <v>2023</v>
      </c>
      <c r="D48" s="193">
        <v>4405</v>
      </c>
      <c r="E48" s="193">
        <f>D48*1.27</f>
        <v>5594.35</v>
      </c>
      <c r="F48" s="194">
        <v>7990</v>
      </c>
      <c r="G48" s="171"/>
      <c r="H48" s="119">
        <f t="shared" si="2"/>
        <v>0</v>
      </c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</row>
    <row r="49" spans="1:23" s="83" customFormat="1" ht="12" customHeight="1">
      <c r="A49" s="82"/>
      <c r="B49" s="161" t="s">
        <v>73</v>
      </c>
      <c r="C49" s="145">
        <v>2017</v>
      </c>
      <c r="D49" s="129">
        <v>1650</v>
      </c>
      <c r="E49" s="129">
        <f aca="true" t="shared" si="3" ref="E49:E55">D49*1.27</f>
        <v>2095.5</v>
      </c>
      <c r="F49" s="132">
        <v>2990</v>
      </c>
      <c r="G49" s="5"/>
      <c r="H49" s="64">
        <f t="shared" si="2"/>
        <v>0</v>
      </c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</row>
    <row r="50" spans="1:23" s="83" customFormat="1" ht="12" customHeight="1">
      <c r="A50" s="82"/>
      <c r="B50" s="161" t="s">
        <v>88</v>
      </c>
      <c r="C50" s="145">
        <v>2018</v>
      </c>
      <c r="D50" s="129">
        <v>1650</v>
      </c>
      <c r="E50" s="129">
        <f t="shared" si="3"/>
        <v>2095.5</v>
      </c>
      <c r="F50" s="132">
        <v>2990</v>
      </c>
      <c r="G50" s="5"/>
      <c r="H50" s="64">
        <f t="shared" si="2"/>
        <v>0</v>
      </c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</row>
    <row r="51" spans="1:23" s="83" customFormat="1" ht="12" customHeight="1">
      <c r="A51" s="82"/>
      <c r="B51" s="161" t="s">
        <v>68</v>
      </c>
      <c r="C51" s="145">
        <v>2017</v>
      </c>
      <c r="D51" s="129">
        <v>1650</v>
      </c>
      <c r="E51" s="129">
        <f t="shared" si="3"/>
        <v>2095.5</v>
      </c>
      <c r="F51" s="132">
        <v>2990</v>
      </c>
      <c r="G51" s="5"/>
      <c r="H51" s="64">
        <f t="shared" si="2"/>
        <v>0</v>
      </c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</row>
    <row r="52" spans="1:23" s="83" customFormat="1" ht="12" customHeight="1">
      <c r="A52" s="82"/>
      <c r="B52" s="162" t="s">
        <v>57</v>
      </c>
      <c r="C52" s="175">
        <v>2021</v>
      </c>
      <c r="D52" s="130">
        <v>1925</v>
      </c>
      <c r="E52" s="130">
        <f t="shared" si="3"/>
        <v>2444.75</v>
      </c>
      <c r="F52" s="131">
        <v>3490</v>
      </c>
      <c r="G52" s="3"/>
      <c r="H52" s="61">
        <f t="shared" si="2"/>
        <v>0</v>
      </c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</row>
    <row r="53" spans="1:23" s="83" customFormat="1" ht="12" customHeight="1">
      <c r="A53" s="82"/>
      <c r="B53" s="161" t="s">
        <v>67</v>
      </c>
      <c r="C53" s="145">
        <v>2016</v>
      </c>
      <c r="D53" s="129">
        <v>1650</v>
      </c>
      <c r="E53" s="129">
        <f t="shared" si="3"/>
        <v>2095.5</v>
      </c>
      <c r="F53" s="132">
        <v>2990</v>
      </c>
      <c r="G53" s="5"/>
      <c r="H53" s="64">
        <f t="shared" si="2"/>
        <v>0</v>
      </c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</row>
    <row r="54" spans="1:23" s="83" customFormat="1" ht="12" customHeight="1">
      <c r="A54" s="82"/>
      <c r="B54" s="162" t="s">
        <v>56</v>
      </c>
      <c r="C54" s="185">
        <v>2023</v>
      </c>
      <c r="D54" s="130">
        <v>1925</v>
      </c>
      <c r="E54" s="130">
        <f t="shared" si="3"/>
        <v>2444.75</v>
      </c>
      <c r="F54" s="131">
        <v>3490</v>
      </c>
      <c r="G54" s="3"/>
      <c r="H54" s="61">
        <f t="shared" si="2"/>
        <v>0</v>
      </c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</row>
    <row r="55" spans="1:23" s="83" customFormat="1" ht="12" customHeight="1" thickBot="1">
      <c r="A55" s="82"/>
      <c r="B55" s="161" t="s">
        <v>54</v>
      </c>
      <c r="C55" s="145">
        <v>2015</v>
      </c>
      <c r="D55" s="129">
        <v>1650</v>
      </c>
      <c r="E55" s="129">
        <f t="shared" si="3"/>
        <v>2095.5</v>
      </c>
      <c r="F55" s="132">
        <v>2990</v>
      </c>
      <c r="G55" s="5"/>
      <c r="H55" s="64">
        <f t="shared" si="2"/>
        <v>0</v>
      </c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</row>
    <row r="56" spans="1:23" s="81" customFormat="1" ht="34.5" customHeight="1" thickBot="1">
      <c r="A56" s="80"/>
      <c r="B56" s="21" t="s">
        <v>119</v>
      </c>
      <c r="C56" s="36" t="s">
        <v>9</v>
      </c>
      <c r="D56" s="37" t="s">
        <v>0</v>
      </c>
      <c r="E56" s="38" t="s">
        <v>1</v>
      </c>
      <c r="F56" s="39" t="s">
        <v>35</v>
      </c>
      <c r="G56" s="60" t="s">
        <v>11</v>
      </c>
      <c r="H56" s="60" t="s">
        <v>10</v>
      </c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</row>
    <row r="57" spans="1:23" s="83" customFormat="1" ht="12" customHeight="1">
      <c r="A57" s="82"/>
      <c r="B57" s="15" t="s">
        <v>43</v>
      </c>
      <c r="C57" s="208">
        <v>2022</v>
      </c>
      <c r="D57" s="154">
        <v>3330</v>
      </c>
      <c r="E57" s="154">
        <f>D57*1.05</f>
        <v>3496.5</v>
      </c>
      <c r="F57" s="155">
        <v>4990</v>
      </c>
      <c r="G57" s="3"/>
      <c r="H57" s="61">
        <f aca="true" t="shared" si="4" ref="H57:H67">G57*E57</f>
        <v>0</v>
      </c>
      <c r="I57" s="82"/>
      <c r="J57" s="82"/>
      <c r="K57" s="84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</row>
    <row r="58" spans="1:23" s="83" customFormat="1" ht="12" customHeight="1">
      <c r="A58" s="82"/>
      <c r="B58" s="15" t="s">
        <v>27</v>
      </c>
      <c r="C58" s="208">
        <v>2022</v>
      </c>
      <c r="D58" s="154">
        <v>3330</v>
      </c>
      <c r="E58" s="154">
        <f>D58*1.05</f>
        <v>3496.5</v>
      </c>
      <c r="F58" s="155">
        <v>4990</v>
      </c>
      <c r="G58" s="3"/>
      <c r="H58" s="61">
        <f t="shared" si="4"/>
        <v>0</v>
      </c>
      <c r="I58" s="82"/>
      <c r="J58" s="82"/>
      <c r="K58" s="84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</row>
    <row r="59" spans="1:23" s="83" customFormat="1" ht="12" customHeight="1">
      <c r="A59" s="82"/>
      <c r="B59" s="15" t="s">
        <v>65</v>
      </c>
      <c r="C59" s="133">
        <v>2023</v>
      </c>
      <c r="D59" s="154">
        <v>3330</v>
      </c>
      <c r="E59" s="154">
        <f>D59*1.05</f>
        <v>3496.5</v>
      </c>
      <c r="F59" s="155">
        <v>4990</v>
      </c>
      <c r="G59" s="3"/>
      <c r="H59" s="61">
        <f t="shared" si="4"/>
        <v>0</v>
      </c>
      <c r="I59" s="82"/>
      <c r="J59" s="82"/>
      <c r="K59" s="84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</row>
    <row r="60" spans="1:23" s="83" customFormat="1" ht="12" customHeight="1">
      <c r="A60" s="82"/>
      <c r="B60" s="15" t="s">
        <v>8</v>
      </c>
      <c r="C60" s="145">
        <v>2020</v>
      </c>
      <c r="D60" s="154">
        <v>3330</v>
      </c>
      <c r="E60" s="154">
        <f>D60*1.05</f>
        <v>3496.5</v>
      </c>
      <c r="F60" s="155">
        <v>4990</v>
      </c>
      <c r="G60" s="3"/>
      <c r="H60" s="61">
        <f t="shared" si="4"/>
        <v>0</v>
      </c>
      <c r="I60" s="82"/>
      <c r="J60" s="82"/>
      <c r="K60" s="84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</row>
    <row r="61" spans="1:23" s="83" customFormat="1" ht="12" customHeight="1">
      <c r="A61" s="82"/>
      <c r="B61" s="142" t="s">
        <v>44</v>
      </c>
      <c r="C61" s="133">
        <v>2023</v>
      </c>
      <c r="D61" s="154">
        <v>3330</v>
      </c>
      <c r="E61" s="154">
        <f>D61*1.05</f>
        <v>3496.5</v>
      </c>
      <c r="F61" s="155">
        <v>4990</v>
      </c>
      <c r="G61" s="3"/>
      <c r="H61" s="61">
        <f t="shared" si="4"/>
        <v>0</v>
      </c>
      <c r="I61" s="82"/>
      <c r="J61" s="82"/>
      <c r="K61" s="84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</row>
    <row r="62" spans="1:23" s="83" customFormat="1" ht="12" customHeight="1">
      <c r="A62" s="82"/>
      <c r="B62" s="16" t="s">
        <v>6</v>
      </c>
      <c r="C62" s="176">
        <v>2006</v>
      </c>
      <c r="D62" s="139">
        <v>1325</v>
      </c>
      <c r="E62" s="139">
        <f aca="true" t="shared" si="5" ref="E62:E80">D62*1.05</f>
        <v>1391.25</v>
      </c>
      <c r="F62" s="140">
        <v>1990</v>
      </c>
      <c r="G62" s="3"/>
      <c r="H62" s="61">
        <f t="shared" si="4"/>
        <v>0</v>
      </c>
      <c r="I62" s="82"/>
      <c r="J62" s="82"/>
      <c r="K62" s="84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</row>
    <row r="63" spans="1:23" s="83" customFormat="1" ht="12" customHeight="1">
      <c r="A63" s="82"/>
      <c r="B63" s="142" t="s">
        <v>29</v>
      </c>
      <c r="C63" s="145">
        <v>2019</v>
      </c>
      <c r="D63" s="154">
        <v>3330</v>
      </c>
      <c r="E63" s="154">
        <f t="shared" si="5"/>
        <v>3496.5</v>
      </c>
      <c r="F63" s="155">
        <v>4990</v>
      </c>
      <c r="G63" s="3"/>
      <c r="H63" s="61">
        <f>G63*E63</f>
        <v>0</v>
      </c>
      <c r="I63" s="82"/>
      <c r="J63" s="82"/>
      <c r="K63" s="84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</row>
    <row r="64" spans="1:23" s="83" customFormat="1" ht="12" customHeight="1">
      <c r="A64" s="82"/>
      <c r="B64" s="16" t="s">
        <v>45</v>
      </c>
      <c r="C64" s="133">
        <v>2023</v>
      </c>
      <c r="D64" s="154">
        <v>3330</v>
      </c>
      <c r="E64" s="154">
        <f t="shared" si="5"/>
        <v>3496.5</v>
      </c>
      <c r="F64" s="155">
        <v>4990</v>
      </c>
      <c r="G64" s="3"/>
      <c r="H64" s="61">
        <f t="shared" si="4"/>
        <v>0</v>
      </c>
      <c r="I64" s="82"/>
      <c r="J64" s="82"/>
      <c r="K64" s="84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</row>
    <row r="65" spans="1:23" s="83" customFormat="1" ht="12" customHeight="1">
      <c r="A65" s="82"/>
      <c r="B65" s="16" t="s">
        <v>87</v>
      </c>
      <c r="C65" s="145">
        <v>2020</v>
      </c>
      <c r="D65" s="154">
        <v>3330</v>
      </c>
      <c r="E65" s="154">
        <f t="shared" si="5"/>
        <v>3496.5</v>
      </c>
      <c r="F65" s="155">
        <v>4990</v>
      </c>
      <c r="G65" s="134"/>
      <c r="H65" s="135">
        <f>G65*E65</f>
        <v>0</v>
      </c>
      <c r="I65" s="82"/>
      <c r="J65" s="82"/>
      <c r="K65" s="84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</row>
    <row r="66" spans="1:23" s="83" customFormat="1" ht="12" customHeight="1">
      <c r="A66" s="82"/>
      <c r="B66" s="15" t="s">
        <v>5</v>
      </c>
      <c r="C66" s="208">
        <v>2022</v>
      </c>
      <c r="D66" s="154">
        <v>3330</v>
      </c>
      <c r="E66" s="154">
        <f t="shared" si="5"/>
        <v>3496.5</v>
      </c>
      <c r="F66" s="155">
        <v>4990</v>
      </c>
      <c r="G66" s="3"/>
      <c r="H66" s="61">
        <f t="shared" si="4"/>
        <v>0</v>
      </c>
      <c r="I66" s="82"/>
      <c r="J66" s="82"/>
      <c r="K66" s="84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</row>
    <row r="67" spans="1:23" s="83" customFormat="1" ht="12" customHeight="1" thickBot="1">
      <c r="A67" s="82"/>
      <c r="B67" s="179" t="s">
        <v>46</v>
      </c>
      <c r="C67" s="184">
        <v>2023</v>
      </c>
      <c r="D67" s="153">
        <v>3330</v>
      </c>
      <c r="E67" s="153">
        <f t="shared" si="5"/>
        <v>3496.5</v>
      </c>
      <c r="F67" s="181">
        <v>4990</v>
      </c>
      <c r="G67" s="4"/>
      <c r="H67" s="62">
        <f t="shared" si="4"/>
        <v>0</v>
      </c>
      <c r="I67" s="82"/>
      <c r="J67" s="82"/>
      <c r="K67" s="84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</row>
    <row r="68" spans="1:23" s="83" customFormat="1" ht="12" customHeight="1">
      <c r="A68" s="82"/>
      <c r="B68" s="15" t="s">
        <v>94</v>
      </c>
      <c r="C68" s="208">
        <v>2022</v>
      </c>
      <c r="D68" s="40">
        <v>3990</v>
      </c>
      <c r="E68" s="40">
        <f t="shared" si="5"/>
        <v>4189.5</v>
      </c>
      <c r="F68" s="46">
        <v>5990</v>
      </c>
      <c r="G68" s="92"/>
      <c r="H68" s="64">
        <f aca="true" t="shared" si="6" ref="H68:H80">G68*E68</f>
        <v>0</v>
      </c>
      <c r="I68" s="82"/>
      <c r="J68" s="82"/>
      <c r="K68" s="84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</row>
    <row r="69" spans="1:23" s="83" customFormat="1" ht="12" customHeight="1">
      <c r="A69" s="82"/>
      <c r="B69" s="16" t="s">
        <v>95</v>
      </c>
      <c r="C69" s="208">
        <v>2022</v>
      </c>
      <c r="D69" s="41">
        <v>3990</v>
      </c>
      <c r="E69" s="41">
        <f t="shared" si="5"/>
        <v>4189.5</v>
      </c>
      <c r="F69" s="45">
        <v>5990</v>
      </c>
      <c r="G69" s="91"/>
      <c r="H69" s="61">
        <f t="shared" si="6"/>
        <v>0</v>
      </c>
      <c r="I69" s="82"/>
      <c r="J69" s="82"/>
      <c r="K69" s="84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</row>
    <row r="70" spans="1:23" s="83" customFormat="1" ht="12" customHeight="1" thickBot="1">
      <c r="A70" s="82"/>
      <c r="B70" s="143" t="s">
        <v>66</v>
      </c>
      <c r="C70" s="209">
        <v>2022</v>
      </c>
      <c r="D70" s="47">
        <v>3990</v>
      </c>
      <c r="E70" s="47">
        <f t="shared" si="5"/>
        <v>4189.5</v>
      </c>
      <c r="F70" s="99">
        <v>5990</v>
      </c>
      <c r="G70" s="128"/>
      <c r="H70" s="62">
        <f t="shared" si="6"/>
        <v>0</v>
      </c>
      <c r="I70" s="82"/>
      <c r="J70" s="82"/>
      <c r="K70" s="84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</row>
    <row r="71" spans="1:23" s="83" customFormat="1" ht="12" customHeight="1">
      <c r="A71" s="82"/>
      <c r="B71" s="183" t="s">
        <v>124</v>
      </c>
      <c r="C71" s="212">
        <v>2022</v>
      </c>
      <c r="D71" s="121">
        <v>2490</v>
      </c>
      <c r="E71" s="121">
        <f>D71*1.05</f>
        <v>2614.5</v>
      </c>
      <c r="F71" s="122">
        <v>2990</v>
      </c>
      <c r="G71" s="123"/>
      <c r="H71" s="124">
        <f>G71*E71</f>
        <v>0</v>
      </c>
      <c r="I71" s="82"/>
      <c r="J71" s="82"/>
      <c r="K71" s="84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</row>
    <row r="72" spans="1:23" s="83" customFormat="1" ht="12" customHeight="1" thickBot="1">
      <c r="A72" s="82"/>
      <c r="B72" s="159" t="s">
        <v>156</v>
      </c>
      <c r="C72" s="187">
        <v>2018</v>
      </c>
      <c r="D72" s="116">
        <v>2845</v>
      </c>
      <c r="E72" s="116">
        <f>D72*1.05</f>
        <v>2987.25</v>
      </c>
      <c r="F72" s="117">
        <v>2990</v>
      </c>
      <c r="G72" s="118"/>
      <c r="H72" s="119">
        <f>G72*E72</f>
        <v>0</v>
      </c>
      <c r="I72" s="82"/>
      <c r="J72" s="82"/>
      <c r="K72" s="84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</row>
    <row r="73" spans="1:23" s="83" customFormat="1" ht="12" customHeight="1">
      <c r="A73" s="82"/>
      <c r="B73" s="15" t="s">
        <v>97</v>
      </c>
      <c r="C73" s="175">
        <v>2021</v>
      </c>
      <c r="D73" s="40">
        <v>3990</v>
      </c>
      <c r="E73" s="40">
        <f t="shared" si="5"/>
        <v>4189.5</v>
      </c>
      <c r="F73" s="46">
        <v>5990</v>
      </c>
      <c r="G73" s="92"/>
      <c r="H73" s="64">
        <f t="shared" si="6"/>
        <v>0</v>
      </c>
      <c r="I73" s="82"/>
      <c r="J73" s="82"/>
      <c r="K73" s="84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</row>
    <row r="74" spans="1:23" s="83" customFormat="1" ht="12" customHeight="1">
      <c r="A74" s="82"/>
      <c r="B74" s="172" t="s">
        <v>117</v>
      </c>
      <c r="C74" s="185">
        <v>2021</v>
      </c>
      <c r="D74" s="130">
        <v>3990</v>
      </c>
      <c r="E74" s="130">
        <f>D74*1.05</f>
        <v>4189.5</v>
      </c>
      <c r="F74" s="131">
        <v>5990</v>
      </c>
      <c r="G74" s="3"/>
      <c r="H74" s="61">
        <f>G74*E74</f>
        <v>0</v>
      </c>
      <c r="I74" s="82"/>
      <c r="J74" s="82"/>
      <c r="K74" s="84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</row>
    <row r="75" spans="1:23" s="83" customFormat="1" ht="12" customHeight="1">
      <c r="A75" s="82"/>
      <c r="B75" s="172" t="s">
        <v>116</v>
      </c>
      <c r="C75" s="208">
        <v>2022</v>
      </c>
      <c r="D75" s="130">
        <v>3990</v>
      </c>
      <c r="E75" s="130">
        <f t="shared" si="5"/>
        <v>4189.5</v>
      </c>
      <c r="F75" s="131">
        <v>5990</v>
      </c>
      <c r="G75" s="3"/>
      <c r="H75" s="61">
        <f t="shared" si="6"/>
        <v>0</v>
      </c>
      <c r="I75" s="82"/>
      <c r="J75" s="82"/>
      <c r="K75" s="84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</row>
    <row r="76" spans="1:23" s="83" customFormat="1" ht="12" customHeight="1" thickBot="1">
      <c r="A76" s="82"/>
      <c r="B76" s="173" t="s">
        <v>115</v>
      </c>
      <c r="C76" s="180">
        <v>2021</v>
      </c>
      <c r="D76" s="174">
        <v>3060</v>
      </c>
      <c r="E76" s="178">
        <f t="shared" si="5"/>
        <v>3213</v>
      </c>
      <c r="F76" s="177">
        <v>4590</v>
      </c>
      <c r="G76" s="171"/>
      <c r="H76" s="119">
        <f>G76*E76</f>
        <v>0</v>
      </c>
      <c r="I76" s="82"/>
      <c r="J76" s="82"/>
      <c r="K76" s="84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</row>
    <row r="77" spans="1:23" s="83" customFormat="1" ht="12" customHeight="1">
      <c r="A77" s="82"/>
      <c r="B77" s="183" t="s">
        <v>121</v>
      </c>
      <c r="C77" s="188">
        <v>2021</v>
      </c>
      <c r="D77" s="121">
        <v>4038</v>
      </c>
      <c r="E77" s="121">
        <f>D77*1.05</f>
        <v>4239.900000000001</v>
      </c>
      <c r="F77" s="122">
        <v>4990</v>
      </c>
      <c r="G77" s="123"/>
      <c r="H77" s="124">
        <f>G77*E77</f>
        <v>0</v>
      </c>
      <c r="I77" s="82"/>
      <c r="J77" s="82"/>
      <c r="K77" s="84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</row>
    <row r="78" spans="1:23" s="83" customFormat="1" ht="12" customHeight="1">
      <c r="A78" s="82"/>
      <c r="B78" s="146" t="s">
        <v>120</v>
      </c>
      <c r="C78" s="210">
        <v>2022</v>
      </c>
      <c r="D78" s="41">
        <v>4768</v>
      </c>
      <c r="E78" s="41">
        <f>D78*1.05</f>
        <v>5006.400000000001</v>
      </c>
      <c r="F78" s="45">
        <v>5890</v>
      </c>
      <c r="G78" s="91"/>
      <c r="H78" s="61">
        <f>G78*E78</f>
        <v>0</v>
      </c>
      <c r="I78" s="82"/>
      <c r="J78" s="82"/>
      <c r="K78" s="84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</row>
    <row r="79" spans="1:23" s="83" customFormat="1" ht="12" customHeight="1">
      <c r="A79" s="82"/>
      <c r="B79" s="146" t="s">
        <v>122</v>
      </c>
      <c r="C79" s="210">
        <v>2022</v>
      </c>
      <c r="D79" s="41">
        <v>4768</v>
      </c>
      <c r="E79" s="41">
        <f>D79*1.05</f>
        <v>5006.400000000001</v>
      </c>
      <c r="F79" s="45">
        <v>5890</v>
      </c>
      <c r="G79" s="91"/>
      <c r="H79" s="61">
        <f>G79*E79</f>
        <v>0</v>
      </c>
      <c r="I79" s="82"/>
      <c r="J79" s="82"/>
      <c r="K79" s="84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</row>
    <row r="80" spans="1:23" s="83" customFormat="1" ht="12" customHeight="1" thickBot="1">
      <c r="A80" s="82"/>
      <c r="B80" s="159" t="s">
        <v>123</v>
      </c>
      <c r="C80" s="187">
        <v>2021</v>
      </c>
      <c r="D80" s="116">
        <v>4038</v>
      </c>
      <c r="E80" s="116">
        <f t="shared" si="5"/>
        <v>4239.900000000001</v>
      </c>
      <c r="F80" s="117">
        <v>4990</v>
      </c>
      <c r="G80" s="118"/>
      <c r="H80" s="119">
        <f t="shared" si="6"/>
        <v>0</v>
      </c>
      <c r="I80" s="82"/>
      <c r="J80" s="82"/>
      <c r="K80" s="84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</row>
    <row r="81" spans="1:23" s="81" customFormat="1" ht="34.5" customHeight="1" thickBot="1">
      <c r="A81" s="80"/>
      <c r="B81" s="14" t="s">
        <v>28</v>
      </c>
      <c r="C81" s="136" t="s">
        <v>9</v>
      </c>
      <c r="D81" s="37" t="s">
        <v>0</v>
      </c>
      <c r="E81" s="38" t="s">
        <v>22</v>
      </c>
      <c r="F81" s="39" t="s">
        <v>35</v>
      </c>
      <c r="G81" s="60" t="s">
        <v>11</v>
      </c>
      <c r="H81" s="60" t="s">
        <v>10</v>
      </c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</row>
    <row r="82" spans="1:23" s="83" customFormat="1" ht="12" customHeight="1">
      <c r="A82" s="82"/>
      <c r="B82" s="120" t="s">
        <v>143</v>
      </c>
      <c r="C82" s="186">
        <v>2020</v>
      </c>
      <c r="D82" s="121">
        <v>275</v>
      </c>
      <c r="E82" s="121">
        <f aca="true" t="shared" si="7" ref="E82:E116">D82*1.27</f>
        <v>349.25</v>
      </c>
      <c r="F82" s="122">
        <v>500</v>
      </c>
      <c r="G82" s="123"/>
      <c r="H82" s="124">
        <f aca="true" t="shared" si="8" ref="H82:H89">G82*E82</f>
        <v>0</v>
      </c>
      <c r="I82" s="82"/>
      <c r="J82" s="82"/>
      <c r="K82" s="84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</row>
    <row r="83" spans="1:23" s="83" customFormat="1" ht="12" customHeight="1">
      <c r="A83" s="82"/>
      <c r="B83" s="156" t="s">
        <v>142</v>
      </c>
      <c r="C83" s="175">
        <v>2021</v>
      </c>
      <c r="D83" s="40">
        <v>236</v>
      </c>
      <c r="E83" s="40">
        <f t="shared" si="7"/>
        <v>299.72</v>
      </c>
      <c r="F83" s="46">
        <v>400</v>
      </c>
      <c r="G83" s="92"/>
      <c r="H83" s="64">
        <f>G83*E83</f>
        <v>0</v>
      </c>
      <c r="I83" s="82"/>
      <c r="J83" s="82"/>
      <c r="K83" s="84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</row>
    <row r="84" spans="1:23" s="83" customFormat="1" ht="12" customHeight="1">
      <c r="A84" s="82"/>
      <c r="B84" s="15" t="s">
        <v>90</v>
      </c>
      <c r="C84" s="145">
        <v>2018</v>
      </c>
      <c r="D84" s="40">
        <v>236</v>
      </c>
      <c r="E84" s="40">
        <f t="shared" si="7"/>
        <v>299.72</v>
      </c>
      <c r="F84" s="46">
        <v>400</v>
      </c>
      <c r="G84" s="92"/>
      <c r="H84" s="64">
        <f>G84*E84</f>
        <v>0</v>
      </c>
      <c r="I84" s="82"/>
      <c r="J84" s="82"/>
      <c r="K84" s="84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</row>
    <row r="85" spans="1:23" s="83" customFormat="1" ht="12" customHeight="1">
      <c r="A85" s="82"/>
      <c r="B85" s="207" t="s">
        <v>141</v>
      </c>
      <c r="C85" s="133">
        <v>2023</v>
      </c>
      <c r="D85" s="41">
        <v>275</v>
      </c>
      <c r="E85" s="41">
        <f>D85*1.27</f>
        <v>349.25</v>
      </c>
      <c r="F85" s="45">
        <v>500</v>
      </c>
      <c r="G85" s="91"/>
      <c r="H85" s="61">
        <f>G85*E85</f>
        <v>0</v>
      </c>
      <c r="I85" s="82"/>
      <c r="J85" s="82"/>
      <c r="K85" s="84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</row>
    <row r="86" spans="1:23" s="83" customFormat="1" ht="12" customHeight="1">
      <c r="A86" s="82"/>
      <c r="B86" s="15" t="s">
        <v>144</v>
      </c>
      <c r="C86" s="208">
        <v>2022</v>
      </c>
      <c r="D86" s="41">
        <v>275</v>
      </c>
      <c r="E86" s="41">
        <f t="shared" si="7"/>
        <v>349.25</v>
      </c>
      <c r="F86" s="45">
        <v>500</v>
      </c>
      <c r="G86" s="91"/>
      <c r="H86" s="61">
        <f t="shared" si="8"/>
        <v>0</v>
      </c>
      <c r="I86" s="82"/>
      <c r="J86" s="82"/>
      <c r="K86" s="84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</row>
    <row r="87" spans="1:23" s="83" customFormat="1" ht="12" customHeight="1" thickBot="1">
      <c r="A87" s="82"/>
      <c r="B87" s="126" t="s">
        <v>59</v>
      </c>
      <c r="C87" s="144">
        <v>2016</v>
      </c>
      <c r="D87" s="116">
        <v>354</v>
      </c>
      <c r="E87" s="116">
        <f t="shared" si="7"/>
        <v>449.58</v>
      </c>
      <c r="F87" s="117">
        <v>625</v>
      </c>
      <c r="G87" s="118"/>
      <c r="H87" s="119">
        <f t="shared" si="8"/>
        <v>0</v>
      </c>
      <c r="I87" s="82"/>
      <c r="J87" s="82"/>
      <c r="K87" s="84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</row>
    <row r="88" spans="1:23" s="83" customFormat="1" ht="12" customHeight="1">
      <c r="A88" s="82"/>
      <c r="B88" s="98" t="s">
        <v>60</v>
      </c>
      <c r="C88" s="141">
        <v>2021</v>
      </c>
      <c r="D88" s="152">
        <v>1925</v>
      </c>
      <c r="E88" s="152">
        <f t="shared" si="7"/>
        <v>2444.75</v>
      </c>
      <c r="F88" s="191">
        <v>3490</v>
      </c>
      <c r="G88" s="5"/>
      <c r="H88" s="65">
        <f t="shared" si="8"/>
        <v>0</v>
      </c>
      <c r="I88" s="82"/>
      <c r="J88" s="82"/>
      <c r="K88" s="82"/>
      <c r="L88" s="85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</row>
    <row r="89" spans="1:23" s="83" customFormat="1" ht="12" customHeight="1">
      <c r="A89" s="82"/>
      <c r="B89" s="17" t="s">
        <v>85</v>
      </c>
      <c r="C89" s="49">
        <v>2022</v>
      </c>
      <c r="D89" s="152">
        <v>1925</v>
      </c>
      <c r="E89" s="152">
        <f t="shared" si="7"/>
        <v>2444.75</v>
      </c>
      <c r="F89" s="191">
        <v>3490</v>
      </c>
      <c r="G89" s="3"/>
      <c r="H89" s="61">
        <f t="shared" si="8"/>
        <v>0</v>
      </c>
      <c r="I89" s="82"/>
      <c r="J89" s="82"/>
      <c r="K89" s="82"/>
      <c r="L89" s="86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</row>
    <row r="90" spans="1:23" s="83" customFormat="1" ht="12" customHeight="1">
      <c r="A90" s="82"/>
      <c r="B90" s="17" t="s">
        <v>92</v>
      </c>
      <c r="C90" s="49">
        <v>2023</v>
      </c>
      <c r="D90" s="152">
        <v>1925</v>
      </c>
      <c r="E90" s="152">
        <f t="shared" si="7"/>
        <v>2444.75</v>
      </c>
      <c r="F90" s="191">
        <v>3490</v>
      </c>
      <c r="G90" s="3"/>
      <c r="H90" s="61">
        <f aca="true" t="shared" si="9" ref="H90:H103">G90*E90</f>
        <v>0</v>
      </c>
      <c r="I90" s="82"/>
      <c r="J90" s="82"/>
      <c r="K90" s="82"/>
      <c r="L90" s="86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</row>
    <row r="91" spans="1:23" s="83" customFormat="1" ht="12" customHeight="1">
      <c r="A91" s="82"/>
      <c r="B91" s="17" t="s">
        <v>31</v>
      </c>
      <c r="C91" s="49">
        <v>2021</v>
      </c>
      <c r="D91" s="152">
        <v>1925</v>
      </c>
      <c r="E91" s="152">
        <f t="shared" si="7"/>
        <v>2444.75</v>
      </c>
      <c r="F91" s="191">
        <v>3490</v>
      </c>
      <c r="G91" s="3"/>
      <c r="H91" s="61">
        <f t="shared" si="9"/>
        <v>0</v>
      </c>
      <c r="I91" s="82"/>
      <c r="J91" s="82"/>
      <c r="K91" s="82"/>
      <c r="L91" s="85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</row>
    <row r="92" spans="1:23" s="83" customFormat="1" ht="12" customHeight="1">
      <c r="A92" s="82"/>
      <c r="B92" s="17" t="s">
        <v>86</v>
      </c>
      <c r="C92" s="49">
        <v>2022</v>
      </c>
      <c r="D92" s="152">
        <v>1925</v>
      </c>
      <c r="E92" s="152">
        <f t="shared" si="7"/>
        <v>2444.75</v>
      </c>
      <c r="F92" s="191">
        <v>3490</v>
      </c>
      <c r="G92" s="3"/>
      <c r="H92" s="61">
        <f t="shared" si="9"/>
        <v>0</v>
      </c>
      <c r="I92" s="82"/>
      <c r="J92" s="82"/>
      <c r="K92" s="82"/>
      <c r="L92" s="86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</row>
    <row r="93" spans="1:23" s="83" customFormat="1" ht="12" customHeight="1">
      <c r="A93" s="82"/>
      <c r="B93" s="17" t="s">
        <v>137</v>
      </c>
      <c r="C93" s="49">
        <v>2022</v>
      </c>
      <c r="D93" s="152">
        <v>1925</v>
      </c>
      <c r="E93" s="152">
        <f t="shared" si="7"/>
        <v>2444.75</v>
      </c>
      <c r="F93" s="191">
        <v>3490</v>
      </c>
      <c r="G93" s="3"/>
      <c r="H93" s="61">
        <f>G93*E93</f>
        <v>0</v>
      </c>
      <c r="I93" s="82"/>
      <c r="J93" s="82"/>
      <c r="K93" s="82"/>
      <c r="L93" s="86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</row>
    <row r="94" spans="1:23" s="83" customFormat="1" ht="12" customHeight="1">
      <c r="A94" s="82"/>
      <c r="B94" s="17" t="s">
        <v>138</v>
      </c>
      <c r="C94" s="49">
        <v>2022</v>
      </c>
      <c r="D94" s="152">
        <v>1925</v>
      </c>
      <c r="E94" s="152">
        <f t="shared" si="7"/>
        <v>2444.75</v>
      </c>
      <c r="F94" s="191">
        <v>3490</v>
      </c>
      <c r="G94" s="3"/>
      <c r="H94" s="61">
        <f>G94*E94</f>
        <v>0</v>
      </c>
      <c r="I94" s="82"/>
      <c r="J94" s="82"/>
      <c r="K94" s="82"/>
      <c r="L94" s="86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</row>
    <row r="95" spans="1:23" s="83" customFormat="1" ht="12" customHeight="1">
      <c r="A95" s="82"/>
      <c r="B95" s="17" t="s">
        <v>139</v>
      </c>
      <c r="C95" s="49">
        <v>2022</v>
      </c>
      <c r="D95" s="152">
        <v>1925</v>
      </c>
      <c r="E95" s="152">
        <f t="shared" si="7"/>
        <v>2444.75</v>
      </c>
      <c r="F95" s="191">
        <v>3490</v>
      </c>
      <c r="G95" s="3"/>
      <c r="H95" s="61">
        <f>G95*E95</f>
        <v>0</v>
      </c>
      <c r="I95" s="82"/>
      <c r="J95" s="82"/>
      <c r="K95" s="82"/>
      <c r="L95" s="86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</row>
    <row r="96" spans="1:23" s="83" customFormat="1" ht="12" customHeight="1">
      <c r="A96" s="82"/>
      <c r="B96" s="17" t="s">
        <v>89</v>
      </c>
      <c r="C96" s="49">
        <v>2023</v>
      </c>
      <c r="D96" s="152">
        <v>1925</v>
      </c>
      <c r="E96" s="152">
        <f t="shared" si="7"/>
        <v>2444.75</v>
      </c>
      <c r="F96" s="191">
        <v>3490</v>
      </c>
      <c r="G96" s="3"/>
      <c r="H96" s="61">
        <f>G96*E96</f>
        <v>0</v>
      </c>
      <c r="I96" s="82"/>
      <c r="J96" s="82"/>
      <c r="K96" s="82"/>
      <c r="L96" s="86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</row>
    <row r="97" spans="1:23" s="83" customFormat="1" ht="12" customHeight="1">
      <c r="A97" s="82"/>
      <c r="B97" s="18" t="s">
        <v>136</v>
      </c>
      <c r="C97" s="49">
        <v>2022</v>
      </c>
      <c r="D97" s="152">
        <v>1925</v>
      </c>
      <c r="E97" s="152">
        <f>D97*1.27</f>
        <v>2444.75</v>
      </c>
      <c r="F97" s="191">
        <v>3490</v>
      </c>
      <c r="G97" s="3"/>
      <c r="H97" s="61">
        <f>G97*E97</f>
        <v>0</v>
      </c>
      <c r="I97" s="82"/>
      <c r="J97" s="82"/>
      <c r="K97" s="82"/>
      <c r="L97" s="86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</row>
    <row r="98" spans="1:23" s="83" customFormat="1" ht="12" customHeight="1">
      <c r="A98" s="82"/>
      <c r="B98" s="17" t="s">
        <v>96</v>
      </c>
      <c r="C98" s="49">
        <v>2023</v>
      </c>
      <c r="D98" s="152">
        <v>1925</v>
      </c>
      <c r="E98" s="152">
        <f t="shared" si="7"/>
        <v>2444.75</v>
      </c>
      <c r="F98" s="191">
        <v>3490</v>
      </c>
      <c r="G98" s="3"/>
      <c r="H98" s="61">
        <f t="shared" si="9"/>
        <v>0</v>
      </c>
      <c r="I98" s="82"/>
      <c r="J98" s="82"/>
      <c r="K98" s="82"/>
      <c r="L98" s="86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</row>
    <row r="99" spans="1:23" s="83" customFormat="1" ht="12" customHeight="1">
      <c r="A99" s="82"/>
      <c r="B99" s="17" t="s">
        <v>108</v>
      </c>
      <c r="C99" s="49">
        <v>2023</v>
      </c>
      <c r="D99" s="152">
        <v>1925</v>
      </c>
      <c r="E99" s="152">
        <f t="shared" si="7"/>
        <v>2444.75</v>
      </c>
      <c r="F99" s="191">
        <v>3490</v>
      </c>
      <c r="G99" s="3"/>
      <c r="H99" s="61">
        <f t="shared" si="9"/>
        <v>0</v>
      </c>
      <c r="I99" s="82"/>
      <c r="J99" s="82"/>
      <c r="K99" s="82"/>
      <c r="L99" s="86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</row>
    <row r="100" spans="1:23" s="83" customFormat="1" ht="12" customHeight="1">
      <c r="A100" s="82"/>
      <c r="B100" s="17" t="s">
        <v>147</v>
      </c>
      <c r="C100" s="49">
        <v>2023</v>
      </c>
      <c r="D100" s="152">
        <v>1925</v>
      </c>
      <c r="E100" s="152">
        <f>D100*1.27</f>
        <v>2444.75</v>
      </c>
      <c r="F100" s="191">
        <v>3490</v>
      </c>
      <c r="G100" s="3"/>
      <c r="H100" s="61">
        <f>G100*E100</f>
        <v>0</v>
      </c>
      <c r="I100" s="82"/>
      <c r="J100" s="82"/>
      <c r="K100" s="82"/>
      <c r="L100" s="86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</row>
    <row r="101" spans="1:23" s="97" customFormat="1" ht="12" customHeight="1">
      <c r="A101" s="80"/>
      <c r="B101" s="189" t="s">
        <v>132</v>
      </c>
      <c r="C101" s="190">
        <v>2021</v>
      </c>
      <c r="D101" s="149">
        <v>1925</v>
      </c>
      <c r="E101" s="149">
        <f t="shared" si="7"/>
        <v>2444.75</v>
      </c>
      <c r="F101" s="201">
        <v>3490</v>
      </c>
      <c r="G101" s="134"/>
      <c r="H101" s="135">
        <f>G101*E101</f>
        <v>0</v>
      </c>
      <c r="I101" s="80"/>
      <c r="J101" s="80"/>
      <c r="K101" s="80"/>
      <c r="L101" s="86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</row>
    <row r="102" spans="1:23" s="83" customFormat="1" ht="12" customHeight="1">
      <c r="A102" s="82"/>
      <c r="B102" s="17" t="s">
        <v>148</v>
      </c>
      <c r="C102" s="49">
        <v>2020</v>
      </c>
      <c r="D102" s="152">
        <v>1925</v>
      </c>
      <c r="E102" s="152">
        <f t="shared" si="7"/>
        <v>2444.75</v>
      </c>
      <c r="F102" s="191">
        <v>3490</v>
      </c>
      <c r="G102" s="3"/>
      <c r="H102" s="61">
        <f t="shared" si="9"/>
        <v>0</v>
      </c>
      <c r="I102" s="82"/>
      <c r="J102" s="82"/>
      <c r="K102" s="82"/>
      <c r="L102" s="86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</row>
    <row r="103" spans="1:23" s="83" customFormat="1" ht="12" customHeight="1">
      <c r="A103" s="82"/>
      <c r="B103" s="18" t="s">
        <v>61</v>
      </c>
      <c r="C103" s="49">
        <v>2021</v>
      </c>
      <c r="D103" s="152">
        <v>1925</v>
      </c>
      <c r="E103" s="152">
        <f t="shared" si="7"/>
        <v>2444.75</v>
      </c>
      <c r="F103" s="191">
        <v>3490</v>
      </c>
      <c r="G103" s="3"/>
      <c r="H103" s="61">
        <f t="shared" si="9"/>
        <v>0</v>
      </c>
      <c r="I103" s="82"/>
      <c r="J103" s="82"/>
      <c r="K103" s="82"/>
      <c r="L103" s="86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</row>
    <row r="104" spans="1:23" s="83" customFormat="1" ht="12" customHeight="1">
      <c r="A104" s="82"/>
      <c r="B104" s="18" t="s">
        <v>104</v>
      </c>
      <c r="C104" s="49">
        <v>2023</v>
      </c>
      <c r="D104" s="152">
        <v>1925</v>
      </c>
      <c r="E104" s="152">
        <f t="shared" si="7"/>
        <v>2444.75</v>
      </c>
      <c r="F104" s="191">
        <v>3490</v>
      </c>
      <c r="G104" s="3"/>
      <c r="H104" s="61">
        <f>G104*E104</f>
        <v>0</v>
      </c>
      <c r="I104" s="82"/>
      <c r="J104" s="82"/>
      <c r="K104" s="82"/>
      <c r="L104" s="86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</row>
    <row r="105" spans="1:23" s="83" customFormat="1" ht="12" customHeight="1">
      <c r="A105" s="82"/>
      <c r="B105" s="18" t="s">
        <v>149</v>
      </c>
      <c r="C105" s="49">
        <v>2023</v>
      </c>
      <c r="D105" s="152">
        <v>1925</v>
      </c>
      <c r="E105" s="152">
        <f>D105*1.27</f>
        <v>2444.75</v>
      </c>
      <c r="F105" s="191">
        <v>3490</v>
      </c>
      <c r="G105" s="3"/>
      <c r="H105" s="61">
        <f>G105*E105</f>
        <v>0</v>
      </c>
      <c r="I105" s="82"/>
      <c r="J105" s="82"/>
      <c r="K105" s="82"/>
      <c r="L105" s="86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</row>
    <row r="106" spans="1:23" s="83" customFormat="1" ht="12" customHeight="1">
      <c r="A106" s="82"/>
      <c r="B106" s="19" t="s">
        <v>53</v>
      </c>
      <c r="C106" s="49">
        <v>2023</v>
      </c>
      <c r="D106" s="152">
        <v>1925</v>
      </c>
      <c r="E106" s="152">
        <f t="shared" si="7"/>
        <v>2444.75</v>
      </c>
      <c r="F106" s="191">
        <v>3490</v>
      </c>
      <c r="G106" s="3"/>
      <c r="H106" s="61">
        <f>G106*E106</f>
        <v>0</v>
      </c>
      <c r="I106" s="82"/>
      <c r="J106" s="82"/>
      <c r="K106" s="82"/>
      <c r="L106" s="85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</row>
    <row r="107" spans="1:23" s="83" customFormat="1" ht="12" customHeight="1">
      <c r="A107" s="82"/>
      <c r="B107" s="20" t="s">
        <v>128</v>
      </c>
      <c r="C107" s="49">
        <v>2022</v>
      </c>
      <c r="D107" s="152">
        <v>1925</v>
      </c>
      <c r="E107" s="152">
        <f t="shared" si="7"/>
        <v>2444.75</v>
      </c>
      <c r="F107" s="191">
        <v>3490</v>
      </c>
      <c r="G107" s="3"/>
      <c r="H107" s="61">
        <f>G107*E107</f>
        <v>0</v>
      </c>
      <c r="I107" s="82"/>
      <c r="J107" s="82"/>
      <c r="K107" s="82"/>
      <c r="L107" s="85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</row>
    <row r="108" spans="1:23" s="83" customFormat="1" ht="12" customHeight="1">
      <c r="A108" s="82"/>
      <c r="B108" s="20" t="s">
        <v>93</v>
      </c>
      <c r="C108" s="160">
        <v>2022</v>
      </c>
      <c r="D108" s="152">
        <v>1925</v>
      </c>
      <c r="E108" s="152">
        <f t="shared" si="7"/>
        <v>2444.75</v>
      </c>
      <c r="F108" s="191">
        <v>3490</v>
      </c>
      <c r="G108" s="5"/>
      <c r="H108" s="64">
        <f aca="true" t="shared" si="10" ref="H108:H116">G108*E108</f>
        <v>0</v>
      </c>
      <c r="I108" s="82"/>
      <c r="J108" s="82"/>
      <c r="K108" s="82"/>
      <c r="L108" s="85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</row>
    <row r="109" spans="1:23" s="97" customFormat="1" ht="12" customHeight="1">
      <c r="A109" s="80"/>
      <c r="B109" s="189" t="s">
        <v>133</v>
      </c>
      <c r="C109" s="190">
        <v>2023</v>
      </c>
      <c r="D109" s="149">
        <v>1925</v>
      </c>
      <c r="E109" s="149">
        <f t="shared" si="7"/>
        <v>2444.75</v>
      </c>
      <c r="F109" s="201">
        <v>3490</v>
      </c>
      <c r="G109" s="134"/>
      <c r="H109" s="135">
        <f t="shared" si="10"/>
        <v>0</v>
      </c>
      <c r="I109" s="80"/>
      <c r="J109" s="80"/>
      <c r="K109" s="80"/>
      <c r="L109" s="86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</row>
    <row r="110" spans="1:23" s="83" customFormat="1" ht="12" customHeight="1">
      <c r="A110" s="82"/>
      <c r="B110" s="17" t="s">
        <v>126</v>
      </c>
      <c r="C110" s="49">
        <v>2023</v>
      </c>
      <c r="D110" s="152">
        <v>1925</v>
      </c>
      <c r="E110" s="152">
        <f t="shared" si="7"/>
        <v>2444.75</v>
      </c>
      <c r="F110" s="191">
        <v>3490</v>
      </c>
      <c r="G110" s="3"/>
      <c r="H110" s="61">
        <f t="shared" si="10"/>
        <v>0</v>
      </c>
      <c r="I110" s="82"/>
      <c r="J110" s="82"/>
      <c r="K110" s="82"/>
      <c r="L110" s="86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</row>
    <row r="111" spans="1:23" s="83" customFormat="1" ht="12" customHeight="1">
      <c r="A111" s="82"/>
      <c r="B111" s="18" t="s">
        <v>150</v>
      </c>
      <c r="C111" s="49">
        <v>2023</v>
      </c>
      <c r="D111" s="152">
        <v>1925</v>
      </c>
      <c r="E111" s="152">
        <f>D111*1.27</f>
        <v>2444.75</v>
      </c>
      <c r="F111" s="191">
        <v>3490</v>
      </c>
      <c r="G111" s="3"/>
      <c r="H111" s="61">
        <f t="shared" si="10"/>
        <v>0</v>
      </c>
      <c r="I111" s="82"/>
      <c r="J111" s="82"/>
      <c r="K111" s="82"/>
      <c r="L111" s="86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</row>
    <row r="112" spans="1:23" s="83" customFormat="1" ht="12" customHeight="1">
      <c r="A112" s="82"/>
      <c r="B112" s="17" t="s">
        <v>32</v>
      </c>
      <c r="C112" s="49">
        <v>2022</v>
      </c>
      <c r="D112" s="152">
        <v>1925</v>
      </c>
      <c r="E112" s="152">
        <f t="shared" si="7"/>
        <v>2444.75</v>
      </c>
      <c r="F112" s="191">
        <v>3490</v>
      </c>
      <c r="G112" s="3"/>
      <c r="H112" s="61">
        <f t="shared" si="10"/>
        <v>0</v>
      </c>
      <c r="I112" s="82"/>
      <c r="J112" s="82"/>
      <c r="K112" s="82"/>
      <c r="L112" s="85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</row>
    <row r="113" spans="1:23" s="83" customFormat="1" ht="12" customHeight="1">
      <c r="A113" s="82"/>
      <c r="B113" s="18" t="s">
        <v>33</v>
      </c>
      <c r="C113" s="49">
        <v>2021</v>
      </c>
      <c r="D113" s="152">
        <v>1925</v>
      </c>
      <c r="E113" s="152">
        <f t="shared" si="7"/>
        <v>2444.75</v>
      </c>
      <c r="F113" s="191">
        <v>3490</v>
      </c>
      <c r="G113" s="3"/>
      <c r="H113" s="61">
        <f>G113*E113</f>
        <v>0</v>
      </c>
      <c r="I113" s="82"/>
      <c r="J113" s="82"/>
      <c r="K113" s="82"/>
      <c r="L113" s="85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</row>
    <row r="114" spans="1:23" s="83" customFormat="1" ht="12" customHeight="1">
      <c r="A114" s="82"/>
      <c r="B114" s="18" t="s">
        <v>109</v>
      </c>
      <c r="C114" s="49">
        <v>2021</v>
      </c>
      <c r="D114" s="152">
        <v>1925</v>
      </c>
      <c r="E114" s="152">
        <f t="shared" si="7"/>
        <v>2444.75</v>
      </c>
      <c r="F114" s="191">
        <v>3490</v>
      </c>
      <c r="G114" s="3"/>
      <c r="H114" s="61">
        <f>G114*E114</f>
        <v>0</v>
      </c>
      <c r="I114" s="82"/>
      <c r="J114" s="82"/>
      <c r="K114" s="82"/>
      <c r="L114" s="85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</row>
    <row r="115" spans="1:23" s="83" customFormat="1" ht="12" customHeight="1">
      <c r="A115" s="82"/>
      <c r="B115" s="18" t="s">
        <v>135</v>
      </c>
      <c r="C115" s="49">
        <v>2023</v>
      </c>
      <c r="D115" s="152">
        <v>1925</v>
      </c>
      <c r="E115" s="152">
        <f t="shared" si="7"/>
        <v>2444.75</v>
      </c>
      <c r="F115" s="191">
        <v>3490</v>
      </c>
      <c r="G115" s="3"/>
      <c r="H115" s="61">
        <f>G115*E115</f>
        <v>0</v>
      </c>
      <c r="I115" s="82"/>
      <c r="J115" s="82"/>
      <c r="K115" s="82"/>
      <c r="L115" s="85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</row>
    <row r="116" spans="1:23" s="83" customFormat="1" ht="12" customHeight="1" thickBot="1">
      <c r="A116" s="82"/>
      <c r="B116" s="203" t="s">
        <v>34</v>
      </c>
      <c r="C116" s="144">
        <v>2020</v>
      </c>
      <c r="D116" s="153">
        <v>1925</v>
      </c>
      <c r="E116" s="153">
        <f t="shared" si="7"/>
        <v>2444.75</v>
      </c>
      <c r="F116" s="181">
        <v>3490</v>
      </c>
      <c r="G116" s="4"/>
      <c r="H116" s="62">
        <f t="shared" si="10"/>
        <v>0</v>
      </c>
      <c r="I116" s="82"/>
      <c r="J116" s="82"/>
      <c r="K116" s="82"/>
      <c r="L116" s="85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</row>
    <row r="117" spans="1:23" s="81" customFormat="1" ht="15" customHeight="1" thickBot="1">
      <c r="A117" s="80"/>
      <c r="B117" s="14" t="s">
        <v>110</v>
      </c>
      <c r="C117" s="43"/>
      <c r="D117" s="44"/>
      <c r="E117" s="37"/>
      <c r="F117" s="39"/>
      <c r="G117" s="39"/>
      <c r="H117" s="63"/>
      <c r="I117" s="80"/>
      <c r="J117" s="80"/>
      <c r="K117" s="84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</row>
    <row r="118" spans="1:23" s="83" customFormat="1" ht="12" customHeight="1">
      <c r="A118" s="82"/>
      <c r="B118" s="18" t="s">
        <v>74</v>
      </c>
      <c r="C118" s="94"/>
      <c r="D118" s="41">
        <v>1675</v>
      </c>
      <c r="E118" s="41">
        <f>D118*1.27</f>
        <v>2127.25</v>
      </c>
      <c r="F118" s="42">
        <v>2500</v>
      </c>
      <c r="G118" s="3"/>
      <c r="H118" s="61">
        <f>G118*E118</f>
        <v>0</v>
      </c>
      <c r="I118" s="82"/>
      <c r="J118" s="82"/>
      <c r="K118" s="82"/>
      <c r="L118" s="85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</row>
    <row r="119" spans="1:23" s="83" customFormat="1" ht="12" customHeight="1">
      <c r="A119" s="82"/>
      <c r="B119" s="18" t="s">
        <v>111</v>
      </c>
      <c r="C119" s="94"/>
      <c r="D119" s="41">
        <v>1675</v>
      </c>
      <c r="E119" s="41">
        <f aca="true" t="shared" si="11" ref="E119:E133">D119*1.27</f>
        <v>2127.25</v>
      </c>
      <c r="F119" s="42">
        <v>2500</v>
      </c>
      <c r="G119" s="3"/>
      <c r="H119" s="61">
        <f aca="true" t="shared" si="12" ref="H119:H132">G119*E119</f>
        <v>0</v>
      </c>
      <c r="I119" s="82"/>
      <c r="J119" s="82"/>
      <c r="K119" s="82"/>
      <c r="L119" s="85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</row>
    <row r="120" spans="1:23" s="83" customFormat="1" ht="12" customHeight="1">
      <c r="A120" s="82"/>
      <c r="B120" s="18" t="s">
        <v>107</v>
      </c>
      <c r="C120" s="94"/>
      <c r="D120" s="41">
        <v>1675</v>
      </c>
      <c r="E120" s="41">
        <f t="shared" si="11"/>
        <v>2127.25</v>
      </c>
      <c r="F120" s="42">
        <v>2500</v>
      </c>
      <c r="G120" s="3"/>
      <c r="H120" s="61">
        <f t="shared" si="12"/>
        <v>0</v>
      </c>
      <c r="I120" s="82"/>
      <c r="J120" s="82"/>
      <c r="K120" s="82"/>
      <c r="L120" s="85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</row>
    <row r="121" spans="1:23" s="83" customFormat="1" ht="12" customHeight="1">
      <c r="A121" s="82"/>
      <c r="B121" s="18" t="s">
        <v>102</v>
      </c>
      <c r="C121" s="94"/>
      <c r="D121" s="41">
        <v>1675</v>
      </c>
      <c r="E121" s="41">
        <f t="shared" si="11"/>
        <v>2127.25</v>
      </c>
      <c r="F121" s="42">
        <v>2500</v>
      </c>
      <c r="G121" s="3"/>
      <c r="H121" s="61">
        <f>G121*E121</f>
        <v>0</v>
      </c>
      <c r="I121" s="82"/>
      <c r="J121" s="82"/>
      <c r="K121" s="82"/>
      <c r="L121" s="85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</row>
    <row r="122" spans="1:23" s="83" customFormat="1" ht="12" customHeight="1">
      <c r="A122" s="82"/>
      <c r="B122" s="18" t="s">
        <v>75</v>
      </c>
      <c r="C122" s="94"/>
      <c r="D122" s="41">
        <v>1675</v>
      </c>
      <c r="E122" s="41">
        <f t="shared" si="11"/>
        <v>2127.25</v>
      </c>
      <c r="F122" s="42">
        <v>2500</v>
      </c>
      <c r="G122" s="3"/>
      <c r="H122" s="61">
        <f t="shared" si="12"/>
        <v>0</v>
      </c>
      <c r="I122" s="82"/>
      <c r="J122" s="82"/>
      <c r="K122" s="82"/>
      <c r="L122" s="85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</row>
    <row r="123" spans="1:23" s="83" customFormat="1" ht="12" customHeight="1">
      <c r="A123" s="82"/>
      <c r="B123" s="18" t="s">
        <v>103</v>
      </c>
      <c r="C123" s="94"/>
      <c r="D123" s="41">
        <v>1675</v>
      </c>
      <c r="E123" s="41">
        <f t="shared" si="11"/>
        <v>2127.25</v>
      </c>
      <c r="F123" s="42">
        <v>2500</v>
      </c>
      <c r="G123" s="3"/>
      <c r="H123" s="61">
        <f>G123*E123</f>
        <v>0</v>
      </c>
      <c r="I123" s="82"/>
      <c r="J123" s="82"/>
      <c r="K123" s="82"/>
      <c r="L123" s="85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1:23" s="83" customFormat="1" ht="12" customHeight="1">
      <c r="A124" s="82"/>
      <c r="B124" s="18" t="s">
        <v>76</v>
      </c>
      <c r="C124" s="94"/>
      <c r="D124" s="41">
        <v>1675</v>
      </c>
      <c r="E124" s="41">
        <f t="shared" si="11"/>
        <v>2127.25</v>
      </c>
      <c r="F124" s="42">
        <v>2500</v>
      </c>
      <c r="G124" s="3"/>
      <c r="H124" s="61">
        <f t="shared" si="12"/>
        <v>0</v>
      </c>
      <c r="I124" s="82"/>
      <c r="J124" s="82"/>
      <c r="K124" s="82"/>
      <c r="L124" s="85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1:23" s="83" customFormat="1" ht="12" customHeight="1">
      <c r="A125" s="82"/>
      <c r="B125" s="18" t="s">
        <v>77</v>
      </c>
      <c r="C125" s="94"/>
      <c r="D125" s="41">
        <v>1675</v>
      </c>
      <c r="E125" s="41">
        <f t="shared" si="11"/>
        <v>2127.25</v>
      </c>
      <c r="F125" s="42">
        <v>2500</v>
      </c>
      <c r="G125" s="3"/>
      <c r="H125" s="61">
        <f t="shared" si="12"/>
        <v>0</v>
      </c>
      <c r="I125" s="82"/>
      <c r="J125" s="82"/>
      <c r="K125" s="82"/>
      <c r="L125" s="85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</row>
    <row r="126" spans="1:23" s="83" customFormat="1" ht="12" customHeight="1">
      <c r="A126" s="82"/>
      <c r="B126" s="18" t="s">
        <v>78</v>
      </c>
      <c r="C126" s="94"/>
      <c r="D126" s="41">
        <v>1675</v>
      </c>
      <c r="E126" s="41">
        <f t="shared" si="11"/>
        <v>2127.25</v>
      </c>
      <c r="F126" s="42">
        <v>2500</v>
      </c>
      <c r="G126" s="3"/>
      <c r="H126" s="61">
        <f t="shared" si="12"/>
        <v>0</v>
      </c>
      <c r="I126" s="82"/>
      <c r="J126" s="82"/>
      <c r="K126" s="82"/>
      <c r="L126" s="85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</row>
    <row r="127" spans="1:23" s="83" customFormat="1" ht="12" customHeight="1">
      <c r="A127" s="82"/>
      <c r="B127" s="18" t="s">
        <v>79</v>
      </c>
      <c r="C127" s="94"/>
      <c r="D127" s="41">
        <v>1675</v>
      </c>
      <c r="E127" s="41">
        <f t="shared" si="11"/>
        <v>2127.25</v>
      </c>
      <c r="F127" s="42">
        <v>2500</v>
      </c>
      <c r="G127" s="3"/>
      <c r="H127" s="61">
        <f t="shared" si="12"/>
        <v>0</v>
      </c>
      <c r="I127" s="82"/>
      <c r="J127" s="82"/>
      <c r="K127" s="82"/>
      <c r="L127" s="85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</row>
    <row r="128" spans="1:23" s="83" customFormat="1" ht="12" customHeight="1">
      <c r="A128" s="82"/>
      <c r="B128" s="18" t="s">
        <v>80</v>
      </c>
      <c r="C128" s="94"/>
      <c r="D128" s="41">
        <v>1675</v>
      </c>
      <c r="E128" s="41">
        <f t="shared" si="11"/>
        <v>2127.25</v>
      </c>
      <c r="F128" s="42">
        <v>2500</v>
      </c>
      <c r="G128" s="3"/>
      <c r="H128" s="61">
        <f t="shared" si="12"/>
        <v>0</v>
      </c>
      <c r="I128" s="82"/>
      <c r="J128" s="82"/>
      <c r="K128" s="82"/>
      <c r="L128" s="85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</row>
    <row r="129" spans="1:23" s="83" customFormat="1" ht="12" customHeight="1">
      <c r="A129" s="82"/>
      <c r="B129" s="18" t="s">
        <v>84</v>
      </c>
      <c r="C129" s="94"/>
      <c r="D129" s="41">
        <v>1675</v>
      </c>
      <c r="E129" s="41">
        <f t="shared" si="11"/>
        <v>2127.25</v>
      </c>
      <c r="F129" s="42">
        <v>2500</v>
      </c>
      <c r="G129" s="3"/>
      <c r="H129" s="61">
        <f t="shared" si="12"/>
        <v>0</v>
      </c>
      <c r="I129" s="82"/>
      <c r="J129" s="82"/>
      <c r="K129" s="82"/>
      <c r="L129" s="85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</row>
    <row r="130" spans="1:23" s="83" customFormat="1" ht="12" customHeight="1">
      <c r="A130" s="82"/>
      <c r="B130" s="18" t="s">
        <v>81</v>
      </c>
      <c r="C130" s="94"/>
      <c r="D130" s="41">
        <v>1675</v>
      </c>
      <c r="E130" s="41">
        <f t="shared" si="11"/>
        <v>2127.25</v>
      </c>
      <c r="F130" s="42">
        <v>2500</v>
      </c>
      <c r="G130" s="3"/>
      <c r="H130" s="61">
        <f t="shared" si="12"/>
        <v>0</v>
      </c>
      <c r="I130" s="82"/>
      <c r="J130" s="82"/>
      <c r="K130" s="82"/>
      <c r="L130" s="85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</row>
    <row r="131" spans="1:23" s="83" customFormat="1" ht="12" customHeight="1">
      <c r="A131" s="82"/>
      <c r="B131" s="18" t="s">
        <v>101</v>
      </c>
      <c r="C131" s="94"/>
      <c r="D131" s="41">
        <v>1675</v>
      </c>
      <c r="E131" s="41">
        <f t="shared" si="11"/>
        <v>2127.25</v>
      </c>
      <c r="F131" s="42">
        <v>2500</v>
      </c>
      <c r="G131" s="3"/>
      <c r="H131" s="61">
        <f t="shared" si="12"/>
        <v>0</v>
      </c>
      <c r="I131" s="82"/>
      <c r="J131" s="82"/>
      <c r="K131" s="82"/>
      <c r="L131" s="85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</row>
    <row r="132" spans="1:23" s="83" customFormat="1" ht="12" customHeight="1">
      <c r="A132" s="82"/>
      <c r="B132" s="18" t="s">
        <v>82</v>
      </c>
      <c r="C132" s="94"/>
      <c r="D132" s="41">
        <v>1675</v>
      </c>
      <c r="E132" s="41">
        <f t="shared" si="11"/>
        <v>2127.25</v>
      </c>
      <c r="F132" s="42">
        <v>2500</v>
      </c>
      <c r="G132" s="3"/>
      <c r="H132" s="61">
        <f t="shared" si="12"/>
        <v>0</v>
      </c>
      <c r="I132" s="82"/>
      <c r="J132" s="82"/>
      <c r="K132" s="82"/>
      <c r="L132" s="85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</row>
    <row r="133" spans="1:23" s="83" customFormat="1" ht="12" customHeight="1" thickBot="1">
      <c r="A133" s="82"/>
      <c r="B133" s="18" t="s">
        <v>83</v>
      </c>
      <c r="C133" s="94"/>
      <c r="D133" s="41">
        <v>1675</v>
      </c>
      <c r="E133" s="41">
        <f t="shared" si="11"/>
        <v>2127.25</v>
      </c>
      <c r="F133" s="42">
        <v>2500</v>
      </c>
      <c r="G133" s="3"/>
      <c r="H133" s="61">
        <f>G133*E133</f>
        <v>0</v>
      </c>
      <c r="I133" s="82"/>
      <c r="J133" s="82"/>
      <c r="K133" s="82"/>
      <c r="L133" s="85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</row>
    <row r="134" spans="1:23" s="81" customFormat="1" ht="15" customHeight="1" thickBot="1">
      <c r="A134" s="80"/>
      <c r="B134" s="21" t="s">
        <v>47</v>
      </c>
      <c r="C134" s="43"/>
      <c r="D134" s="44"/>
      <c r="E134" s="37"/>
      <c r="F134" s="39"/>
      <c r="G134" s="39"/>
      <c r="H134" s="63"/>
      <c r="I134" s="80"/>
      <c r="J134" s="80"/>
      <c r="K134" s="84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</row>
    <row r="135" spans="1:23" s="83" customFormat="1" ht="12" customHeight="1">
      <c r="A135" s="82"/>
      <c r="B135" s="17" t="s">
        <v>113</v>
      </c>
      <c r="C135" s="94">
        <v>2022</v>
      </c>
      <c r="D135" s="41">
        <v>1925</v>
      </c>
      <c r="E135" s="41">
        <f aca="true" t="shared" si="13" ref="E135:E144">D135*1.27</f>
        <v>2444.75</v>
      </c>
      <c r="F135" s="45">
        <v>3490</v>
      </c>
      <c r="G135" s="5"/>
      <c r="H135" s="64">
        <f aca="true" t="shared" si="14" ref="H135:H144">G135*E135</f>
        <v>0</v>
      </c>
      <c r="I135" s="82"/>
      <c r="J135" s="82"/>
      <c r="K135" s="82"/>
      <c r="L135" s="85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</row>
    <row r="136" spans="1:23" s="83" customFormat="1" ht="12" customHeight="1">
      <c r="A136" s="82"/>
      <c r="B136" s="17" t="s">
        <v>91</v>
      </c>
      <c r="C136" s="94">
        <v>2023</v>
      </c>
      <c r="D136" s="41">
        <v>2750</v>
      </c>
      <c r="E136" s="41">
        <f t="shared" si="13"/>
        <v>3492.5</v>
      </c>
      <c r="F136" s="45">
        <v>4990</v>
      </c>
      <c r="G136" s="5"/>
      <c r="H136" s="64">
        <f t="shared" si="14"/>
        <v>0</v>
      </c>
      <c r="I136" s="82"/>
      <c r="J136" s="82"/>
      <c r="K136" s="82"/>
      <c r="L136" s="85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</row>
    <row r="137" spans="1:23" s="83" customFormat="1" ht="12" customHeight="1">
      <c r="A137" s="82"/>
      <c r="B137" s="17" t="s">
        <v>114</v>
      </c>
      <c r="C137" s="94">
        <v>2022</v>
      </c>
      <c r="D137" s="41">
        <v>1925</v>
      </c>
      <c r="E137" s="41">
        <f t="shared" si="13"/>
        <v>2444.75</v>
      </c>
      <c r="F137" s="45">
        <v>3490</v>
      </c>
      <c r="G137" s="5"/>
      <c r="H137" s="64">
        <f t="shared" si="14"/>
        <v>0</v>
      </c>
      <c r="I137" s="82"/>
      <c r="J137" s="82"/>
      <c r="K137" s="82"/>
      <c r="L137" s="85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</row>
    <row r="138" spans="1:23" s="83" customFormat="1" ht="12" customHeight="1" thickBot="1">
      <c r="A138" s="82"/>
      <c r="B138" s="138" t="s">
        <v>48</v>
      </c>
      <c r="C138" s="100">
        <v>2021</v>
      </c>
      <c r="D138" s="47">
        <v>3300</v>
      </c>
      <c r="E138" s="47">
        <f t="shared" si="13"/>
        <v>4191</v>
      </c>
      <c r="F138" s="99">
        <v>5990</v>
      </c>
      <c r="G138" s="4"/>
      <c r="H138" s="62">
        <f t="shared" si="14"/>
        <v>0</v>
      </c>
      <c r="I138" s="82"/>
      <c r="J138" s="82"/>
      <c r="K138" s="82"/>
      <c r="L138" s="85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</row>
    <row r="139" spans="1:23" s="83" customFormat="1" ht="12" customHeight="1">
      <c r="A139" s="82"/>
      <c r="B139" s="17" t="s">
        <v>49</v>
      </c>
      <c r="C139" s="94">
        <v>2019</v>
      </c>
      <c r="D139" s="40">
        <v>1650</v>
      </c>
      <c r="E139" s="40">
        <f t="shared" si="13"/>
        <v>2095.5</v>
      </c>
      <c r="F139" s="46">
        <v>2990</v>
      </c>
      <c r="G139" s="5"/>
      <c r="H139" s="64">
        <f t="shared" si="14"/>
        <v>0</v>
      </c>
      <c r="I139" s="82"/>
      <c r="J139" s="82"/>
      <c r="K139" s="82"/>
      <c r="L139" s="85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</row>
    <row r="140" spans="1:23" s="83" customFormat="1" ht="12" customHeight="1">
      <c r="A140" s="82"/>
      <c r="B140" s="17" t="s">
        <v>50</v>
      </c>
      <c r="C140" s="94">
        <v>2018</v>
      </c>
      <c r="D140" s="40">
        <v>1650</v>
      </c>
      <c r="E140" s="40">
        <f t="shared" si="13"/>
        <v>2095.5</v>
      </c>
      <c r="F140" s="46">
        <v>2990</v>
      </c>
      <c r="G140" s="5"/>
      <c r="H140" s="64">
        <f t="shared" si="14"/>
        <v>0</v>
      </c>
      <c r="I140" s="82"/>
      <c r="J140" s="82"/>
      <c r="K140" s="82"/>
      <c r="L140" s="85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</row>
    <row r="141" spans="1:23" s="83" customFormat="1" ht="12" customHeight="1">
      <c r="A141" s="82"/>
      <c r="B141" s="17" t="s">
        <v>98</v>
      </c>
      <c r="C141" s="94">
        <v>2020</v>
      </c>
      <c r="D141" s="40">
        <v>1650</v>
      </c>
      <c r="E141" s="40">
        <f t="shared" si="13"/>
        <v>2095.5</v>
      </c>
      <c r="F141" s="46">
        <v>2990</v>
      </c>
      <c r="G141" s="5"/>
      <c r="H141" s="64">
        <f>G141*E141</f>
        <v>0</v>
      </c>
      <c r="I141" s="82"/>
      <c r="J141" s="82"/>
      <c r="K141" s="82"/>
      <c r="L141" s="85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</row>
    <row r="142" spans="1:23" s="83" customFormat="1" ht="12" customHeight="1">
      <c r="A142" s="82"/>
      <c r="B142" s="17" t="s">
        <v>51</v>
      </c>
      <c r="C142" s="94">
        <v>2019</v>
      </c>
      <c r="D142" s="40">
        <v>1650</v>
      </c>
      <c r="E142" s="40">
        <f t="shared" si="13"/>
        <v>2095.5</v>
      </c>
      <c r="F142" s="46">
        <v>2990</v>
      </c>
      <c r="G142" s="5"/>
      <c r="H142" s="64">
        <f t="shared" si="14"/>
        <v>0</v>
      </c>
      <c r="I142" s="82"/>
      <c r="J142" s="82"/>
      <c r="K142" s="82"/>
      <c r="L142" s="85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</row>
    <row r="143" spans="1:23" s="83" customFormat="1" ht="12" customHeight="1">
      <c r="A143" s="82"/>
      <c r="B143" s="146" t="s">
        <v>99</v>
      </c>
      <c r="C143" s="94">
        <v>2019</v>
      </c>
      <c r="D143" s="137">
        <v>1650</v>
      </c>
      <c r="E143" s="137">
        <f t="shared" si="13"/>
        <v>2095.5</v>
      </c>
      <c r="F143" s="147">
        <v>2990</v>
      </c>
      <c r="G143" s="5"/>
      <c r="H143" s="64">
        <f>G143*E143</f>
        <v>0</v>
      </c>
      <c r="I143" s="82"/>
      <c r="J143" s="82"/>
      <c r="K143" s="82"/>
      <c r="L143" s="85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</row>
    <row r="144" spans="1:23" s="83" customFormat="1" ht="12" customHeight="1" thickBot="1">
      <c r="A144" s="82"/>
      <c r="B144" s="203" t="s">
        <v>52</v>
      </c>
      <c r="C144" s="100">
        <v>2023</v>
      </c>
      <c r="D144" s="47">
        <v>1650</v>
      </c>
      <c r="E144" s="47">
        <f t="shared" si="13"/>
        <v>2095.5</v>
      </c>
      <c r="F144" s="99">
        <v>2990</v>
      </c>
      <c r="G144" s="4"/>
      <c r="H144" s="62">
        <f t="shared" si="14"/>
        <v>0</v>
      </c>
      <c r="I144" s="82"/>
      <c r="J144" s="82"/>
      <c r="K144" s="82"/>
      <c r="L144" s="85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</row>
    <row r="145" spans="1:23" s="81" customFormat="1" ht="22.5" customHeight="1" thickBot="1">
      <c r="A145" s="80"/>
      <c r="B145" s="21" t="s">
        <v>19</v>
      </c>
      <c r="C145" s="36"/>
      <c r="D145" s="37"/>
      <c r="E145" s="37"/>
      <c r="F145" s="39"/>
      <c r="G145" s="60"/>
      <c r="H145" s="66"/>
      <c r="I145" s="80"/>
      <c r="J145" s="80"/>
      <c r="K145" s="80"/>
      <c r="L145" s="86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</row>
    <row r="146" spans="1:23" s="83" customFormat="1" ht="12" customHeight="1">
      <c r="A146" s="82"/>
      <c r="B146" s="125" t="s">
        <v>105</v>
      </c>
      <c r="C146" s="211">
        <v>2024</v>
      </c>
      <c r="D146" s="41">
        <v>8760</v>
      </c>
      <c r="E146" s="41">
        <f>D146*1.27</f>
        <v>11125.2</v>
      </c>
      <c r="F146" s="48">
        <v>15900</v>
      </c>
      <c r="G146" s="5"/>
      <c r="H146" s="61">
        <f aca="true" t="shared" si="15" ref="H146:H153">G146*E146</f>
        <v>0</v>
      </c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</row>
    <row r="147" spans="1:23" s="83" customFormat="1" ht="12" customHeight="1">
      <c r="A147" s="82"/>
      <c r="B147" s="125" t="s">
        <v>152</v>
      </c>
      <c r="C147" s="211">
        <v>2016</v>
      </c>
      <c r="D147" s="41">
        <v>4350</v>
      </c>
      <c r="E147" s="41">
        <f>D147*1.27</f>
        <v>5524.5</v>
      </c>
      <c r="F147" s="48">
        <v>7900</v>
      </c>
      <c r="G147" s="5"/>
      <c r="H147" s="61">
        <f>G147*E147</f>
        <v>0</v>
      </c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</row>
    <row r="148" spans="1:23" s="83" customFormat="1" ht="12" customHeight="1">
      <c r="A148" s="82"/>
      <c r="B148" s="125" t="s">
        <v>151</v>
      </c>
      <c r="C148" s="211">
        <v>2024</v>
      </c>
      <c r="D148" s="41">
        <v>7110</v>
      </c>
      <c r="E148" s="41">
        <f>D148*1.27</f>
        <v>9029.7</v>
      </c>
      <c r="F148" s="48">
        <v>12900</v>
      </c>
      <c r="G148" s="5"/>
      <c r="H148" s="61">
        <f>G148*E148</f>
        <v>0</v>
      </c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</row>
    <row r="149" spans="1:23" s="83" customFormat="1" ht="12" customHeight="1">
      <c r="A149" s="82"/>
      <c r="B149" s="169" t="s">
        <v>153</v>
      </c>
      <c r="C149" s="94">
        <v>2024</v>
      </c>
      <c r="D149" s="137">
        <v>15875</v>
      </c>
      <c r="E149" s="137">
        <f>D149*1.27</f>
        <v>20161.25</v>
      </c>
      <c r="F149" s="147">
        <v>28800</v>
      </c>
      <c r="G149" s="5"/>
      <c r="H149" s="64">
        <f t="shared" si="15"/>
        <v>0</v>
      </c>
      <c r="I149" s="82"/>
      <c r="J149" s="82"/>
      <c r="K149" s="82"/>
      <c r="L149" s="85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</row>
    <row r="150" spans="1:23" s="83" customFormat="1" ht="12" customHeight="1">
      <c r="A150" s="82"/>
      <c r="B150" s="169"/>
      <c r="C150" s="94"/>
      <c r="D150" s="137"/>
      <c r="E150" s="137"/>
      <c r="F150" s="147"/>
      <c r="G150" s="5"/>
      <c r="H150" s="64">
        <f t="shared" si="15"/>
        <v>0</v>
      </c>
      <c r="I150" s="82"/>
      <c r="J150" s="82"/>
      <c r="K150" s="82"/>
      <c r="L150" s="85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</row>
    <row r="151" spans="1:23" s="83" customFormat="1" ht="12" customHeight="1">
      <c r="A151" s="82"/>
      <c r="B151" s="169"/>
      <c r="C151" s="94"/>
      <c r="D151" s="137"/>
      <c r="E151" s="137"/>
      <c r="F151" s="147"/>
      <c r="G151" s="5"/>
      <c r="H151" s="64">
        <f t="shared" si="15"/>
        <v>0</v>
      </c>
      <c r="I151" s="82"/>
      <c r="J151" s="82"/>
      <c r="K151" s="82"/>
      <c r="L151" s="85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</row>
    <row r="152" spans="1:23" s="83" customFormat="1" ht="12" customHeight="1">
      <c r="A152" s="82"/>
      <c r="B152" s="169"/>
      <c r="C152" s="94"/>
      <c r="D152" s="137"/>
      <c r="E152" s="137"/>
      <c r="F152" s="147"/>
      <c r="G152" s="5"/>
      <c r="H152" s="64">
        <f t="shared" si="15"/>
        <v>0</v>
      </c>
      <c r="I152" s="82"/>
      <c r="J152" s="82"/>
      <c r="K152" s="82"/>
      <c r="L152" s="85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</row>
    <row r="153" spans="1:23" s="83" customFormat="1" ht="12" customHeight="1" thickBot="1">
      <c r="A153" s="82"/>
      <c r="B153" s="170"/>
      <c r="C153" s="94"/>
      <c r="D153" s="137"/>
      <c r="E153" s="137"/>
      <c r="F153" s="147"/>
      <c r="G153" s="5"/>
      <c r="H153" s="64">
        <f t="shared" si="15"/>
        <v>0</v>
      </c>
      <c r="I153" s="82"/>
      <c r="J153" s="82"/>
      <c r="K153" s="82"/>
      <c r="L153" s="85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</row>
    <row r="154" spans="1:23" s="83" customFormat="1" ht="12" customHeight="1" thickBot="1">
      <c r="A154" s="82"/>
      <c r="B154" s="168" t="s">
        <v>118</v>
      </c>
      <c r="C154" s="163"/>
      <c r="D154" s="164"/>
      <c r="E154" s="164"/>
      <c r="F154" s="165"/>
      <c r="G154" s="166"/>
      <c r="H154" s="167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</row>
    <row r="155" spans="1:23" s="81" customFormat="1" ht="22.5" customHeight="1" thickBot="1">
      <c r="A155" s="80"/>
      <c r="B155" s="22" t="s">
        <v>12</v>
      </c>
      <c r="C155" s="50"/>
      <c r="D155" s="51"/>
      <c r="E155" s="51"/>
      <c r="F155" s="52"/>
      <c r="G155" s="68">
        <f>SUM(G23:G154)</f>
        <v>0</v>
      </c>
      <c r="H155" s="67">
        <f>SUM(H23:H154)</f>
        <v>0</v>
      </c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</row>
    <row r="156" spans="1:23" s="90" customFormat="1" ht="12">
      <c r="A156" s="82"/>
      <c r="B156" s="71"/>
      <c r="C156" s="71"/>
      <c r="D156" s="87"/>
      <c r="E156" s="87"/>
      <c r="F156" s="88"/>
      <c r="G156" s="88"/>
      <c r="H156" s="89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</row>
  </sheetData>
  <sheetProtection password="C1E1" sheet="1"/>
  <printOptions horizontalCentered="1"/>
  <pageMargins left="0.3937007874015748" right="0.3937007874015748" top="0.3937007874015748" bottom="0.1968503937007874" header="0.3937007874015748" footer="0"/>
  <pageSetup horizontalDpi="300" verticalDpi="300" orientation="portrait" paperSize="9" scale="90" r:id="rId1"/>
  <rowBreaks count="2" manualBreakCount="2">
    <brk id="72" min="1" max="7" man="1"/>
    <brk id="11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Berki Zoltán</cp:lastModifiedBy>
  <cp:lastPrinted>2023-09-06T08:54:12Z</cp:lastPrinted>
  <dcterms:created xsi:type="dcterms:W3CDTF">2001-02-06T13:39:02Z</dcterms:created>
  <dcterms:modified xsi:type="dcterms:W3CDTF">2023-11-18T14:09:52Z</dcterms:modified>
  <cp:category/>
  <cp:version/>
  <cp:contentType/>
  <cp:contentStatus/>
</cp:coreProperties>
</file>